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M:\2. PROGRAMOS\3.1 EEE_NOR 14-21\3.1.7 IŠLAIDŲ TINKAMUMAS\Darbo užmokestis\Tvirtinimui\"/>
    </mc:Choice>
  </mc:AlternateContent>
  <bookViews>
    <workbookView xWindow="0" yWindow="0" windowWidth="19200" windowHeight="6470" tabRatio="1000"/>
  </bookViews>
  <sheets>
    <sheet name="DU-PAŽ" sheetId="10" r:id="rId1"/>
    <sheet name="Fiksuotosios normos" sheetId="1" r:id="rId2"/>
    <sheet name="Sisteminis" sheetId="17" state="hidden" r:id="rId3"/>
  </sheets>
  <externalReferences>
    <externalReference r:id="rId4"/>
    <externalReference r:id="rId5"/>
    <externalReference r:id="rId6"/>
    <externalReference r:id="rId7"/>
  </externalReferences>
  <definedNames>
    <definedName name="¨">'[1]Drop down menus'!$D$4:$D$5</definedName>
    <definedName name="Biudzetas">#REF!</definedName>
    <definedName name="biudzetas2">#REF!</definedName>
    <definedName name="biudzetas3">'[2]2. Biudžetas'!$A$14:$A$201</definedName>
    <definedName name="biuzetas2">#REF!</definedName>
    <definedName name="currency">'[1]Drop down menus'!$E$4:$E$164</definedName>
    <definedName name="Darbuotojai">#REF!</definedName>
    <definedName name="doc_tipas">[3]SYS!$I$3:$I$6</definedName>
    <definedName name="dok_tipas">[3]SYS!$I$3:$I$5</definedName>
    <definedName name="dokum">#REF!</definedName>
    <definedName name="dokumentas">[3]SYS!$H$3:$H$17</definedName>
    <definedName name="DUdata">'[2]6. DU apmokėjimas'!$G$10:$G$187</definedName>
    <definedName name="DUNR">'[2]6. DU apmokėjimas'!$F$10:$F$187</definedName>
    <definedName name="Entities">'[1]Drop down menus'!$G$4:$G$6</definedName>
    <definedName name="GFdata">'[2]6. DU apmokėjimas'!$V$10:$V$187</definedName>
    <definedName name="GPG">[3]SYS!#REF!</definedName>
    <definedName name="GPMdata">'[2]6. DU apmokėjimas'!$L$10:$L$187</definedName>
    <definedName name="grafikas">grafikas '[4]Biudžetas New'!$B$7:$B$42</definedName>
    <definedName name="Grafikas3">'[3]3. Grafikas'!$B$7:$B$42</definedName>
    <definedName name="grupe2">[3]SYS!$D$3:$D$17</definedName>
    <definedName name="ikainis2">[2]SYS!$N$3:$N$6</definedName>
    <definedName name="Internal_reference_of_the_procurement_contract">'[1]Drop down menus'!$H$4:$H$7</definedName>
    <definedName name="Isl_grup_nauj">[3]SYS!$Q$3:$Q$11</definedName>
    <definedName name="Isl_pobudis_nauj">[3]SYS!$O$3:$O$7</definedName>
    <definedName name="Isl_tip_nauj">[3]SYS!$P$3:$P$5</definedName>
    <definedName name="kombieil">#REF!</definedName>
    <definedName name="MD_GF">'[2]6. DU apmokėjimas'!$U$10:$U$187</definedName>
    <definedName name="MD_GPM">'[2]6. DU apmokėjimas'!$K$10:$K$187</definedName>
    <definedName name="MD_SD">'[2]6. DU apmokėjimas'!$P$10:$P$187</definedName>
    <definedName name="menesiai">#REF!</definedName>
    <definedName name="metai">#REF!</definedName>
    <definedName name="mokbudas">[3]SYS!$J$3:$J$5</definedName>
    <definedName name="mokdok">#REF!</definedName>
    <definedName name="MPbukle">[3]SYS!$M$3:$M$5</definedName>
    <definedName name="naujas">#REF!</definedName>
    <definedName name="NR_VARDAS">#REF!</definedName>
    <definedName name="Pateikimo_priezast">[3]SYS!$L$3:$L$5</definedName>
    <definedName name="periodas2">[3]SYS!$F$3:$F$4</definedName>
    <definedName name="PG">[3]SYS!#REF!</definedName>
    <definedName name="PIR_laik">#REF!</definedName>
    <definedName name="Pobudis2">[3]SYS!$B$3:$B$4</definedName>
    <definedName name="priezastis">[3]SYS!$L$3:$L$7</definedName>
    <definedName name="_xlnm.Print_Area" localSheetId="0">'DU-PAŽ'!$C$1:$AM$83</definedName>
    <definedName name="Proc">'[1]Drop down menus'!$H$4:$H$7</definedName>
    <definedName name="projektai">#REF!</definedName>
    <definedName name="PVM">[2]SYS!$K$3:$K$4</definedName>
    <definedName name="Sectors.">'[1]Drop down menus'!$F$4:$F$6</definedName>
    <definedName name="Sodradata">'[2]6. DU apmokėjimas'!$Q$10:$Q$187</definedName>
    <definedName name="sutartys">'[3]4. Sutartys'!$D$8:$D$196</definedName>
    <definedName name="Taip">#REF!</definedName>
    <definedName name="Tipas2">[3]SYS!$C$3:$C$4</definedName>
    <definedName name="uztikrinimas2">[3]SYS!$G$3:$G$6</definedName>
    <definedName name="valiuta">#REF!</definedName>
    <definedName name="veiklos">#REF!</definedName>
  </definedNames>
  <calcPr calcId="162913"/>
  <fileRecoveryPr autoRecover="0"/>
</workbook>
</file>

<file path=xl/calcChain.xml><?xml version="1.0" encoding="utf-8"?>
<calcChain xmlns="http://schemas.openxmlformats.org/spreadsheetml/2006/main">
  <c r="AM33" i="10" l="1"/>
  <c r="AM34" i="10"/>
  <c r="AM35" i="10"/>
  <c r="AM36" i="10"/>
  <c r="AM37" i="10"/>
  <c r="AM38" i="10"/>
  <c r="AM39" i="10"/>
  <c r="AM40" i="10"/>
  <c r="AM41" i="10"/>
  <c r="AM42" i="10"/>
  <c r="AM43" i="10"/>
  <c r="AM44" i="10"/>
  <c r="AM45" i="10"/>
  <c r="AM46" i="10"/>
  <c r="AM47" i="10"/>
  <c r="AM48" i="10"/>
  <c r="AM49" i="10"/>
  <c r="AM23" i="10"/>
  <c r="H74" i="10"/>
  <c r="AM66" i="10" l="1"/>
  <c r="AM32" i="10"/>
  <c r="AM50" i="10"/>
  <c r="AM51" i="10"/>
  <c r="AM52" i="10"/>
  <c r="AM53" i="10"/>
  <c r="AM54" i="10"/>
  <c r="AM55" i="10"/>
  <c r="AM56" i="10"/>
  <c r="AM57" i="10"/>
  <c r="AM58" i="10"/>
  <c r="AM59" i="10"/>
  <c r="AM60" i="10"/>
  <c r="AM61" i="10"/>
  <c r="AM62" i="10"/>
  <c r="AM63" i="10"/>
  <c r="AM64" i="10"/>
  <c r="AM65" i="10"/>
  <c r="AM67" i="10"/>
  <c r="AM68" i="10"/>
  <c r="AM69" i="10"/>
  <c r="AM70" i="10"/>
  <c r="AM71" i="10"/>
  <c r="AM72" i="10"/>
  <c r="AM73" i="10"/>
  <c r="T32" i="10"/>
  <c r="U32" i="10"/>
  <c r="T33" i="10"/>
  <c r="U33" i="10"/>
  <c r="T34" i="10"/>
  <c r="U34" i="10"/>
  <c r="T35" i="10"/>
  <c r="U35" i="10"/>
  <c r="T36" i="10"/>
  <c r="U36" i="10"/>
  <c r="T37" i="10"/>
  <c r="U37" i="10"/>
  <c r="T38" i="10"/>
  <c r="U38" i="10"/>
  <c r="T39" i="10"/>
  <c r="U39" i="10"/>
  <c r="T40" i="10"/>
  <c r="U40" i="10"/>
  <c r="T41" i="10"/>
  <c r="U41" i="10"/>
  <c r="T42" i="10"/>
  <c r="U42" i="10"/>
  <c r="T44" i="10"/>
  <c r="U44" i="10"/>
  <c r="T45" i="10"/>
  <c r="U45" i="10"/>
  <c r="T46" i="10"/>
  <c r="U46" i="10"/>
  <c r="T47" i="10"/>
  <c r="U47" i="10"/>
  <c r="T48" i="10"/>
  <c r="U48" i="10"/>
  <c r="T49" i="10"/>
  <c r="U49" i="10"/>
  <c r="T50" i="10"/>
  <c r="U50" i="10"/>
  <c r="T51" i="10"/>
  <c r="U51" i="10"/>
  <c r="T52" i="10"/>
  <c r="U52" i="10"/>
  <c r="T53" i="10"/>
  <c r="U53" i="10"/>
  <c r="T54" i="10"/>
  <c r="U54" i="10"/>
  <c r="T55" i="10"/>
  <c r="U55" i="10"/>
  <c r="T56" i="10"/>
  <c r="U56" i="10"/>
  <c r="T57" i="10"/>
  <c r="U57" i="10"/>
  <c r="T58" i="10"/>
  <c r="U58" i="10"/>
  <c r="T59" i="10"/>
  <c r="U59" i="10"/>
  <c r="T60" i="10"/>
  <c r="U60" i="10"/>
  <c r="T61" i="10"/>
  <c r="U61" i="10"/>
  <c r="T62" i="10"/>
  <c r="U62" i="10"/>
  <c r="T63" i="10"/>
  <c r="U63" i="10"/>
  <c r="T64" i="10"/>
  <c r="U64" i="10"/>
  <c r="Q60" i="10"/>
  <c r="R60" i="10"/>
  <c r="Q61" i="10"/>
  <c r="R61" i="10"/>
  <c r="Q62" i="10"/>
  <c r="R62" i="10"/>
  <c r="Q63" i="10"/>
  <c r="R63" i="10"/>
  <c r="Q64" i="10"/>
  <c r="R64" i="10"/>
  <c r="Q32" i="10"/>
  <c r="R32" i="10"/>
  <c r="Q33" i="10"/>
  <c r="R33" i="10"/>
  <c r="Q34" i="10"/>
  <c r="R34" i="10"/>
  <c r="Q35" i="10"/>
  <c r="R35" i="10"/>
  <c r="Q36" i="10"/>
  <c r="R36" i="10"/>
  <c r="Q37" i="10"/>
  <c r="R37" i="10"/>
  <c r="Q38" i="10"/>
  <c r="R38" i="10"/>
  <c r="Q39" i="10"/>
  <c r="R39" i="10"/>
  <c r="Q40" i="10"/>
  <c r="R40" i="10"/>
  <c r="Q41" i="10"/>
  <c r="R41" i="10"/>
  <c r="Q42" i="10"/>
  <c r="R42" i="10"/>
  <c r="Q44" i="10"/>
  <c r="R44" i="10"/>
  <c r="Q46" i="10"/>
  <c r="R46" i="10"/>
  <c r="Q47" i="10"/>
  <c r="R47" i="10"/>
  <c r="Q48" i="10"/>
  <c r="R48" i="10"/>
  <c r="Q49" i="10"/>
  <c r="R49" i="10"/>
  <c r="Q50" i="10"/>
  <c r="R50" i="10"/>
  <c r="Q51" i="10"/>
  <c r="R51" i="10"/>
  <c r="Q52" i="10"/>
  <c r="R52" i="10"/>
  <c r="Q53" i="10"/>
  <c r="R53" i="10"/>
  <c r="Q54" i="10"/>
  <c r="R54" i="10"/>
  <c r="Q55" i="10"/>
  <c r="R55" i="10"/>
  <c r="Q56" i="10"/>
  <c r="R56" i="10"/>
  <c r="Q57" i="10"/>
  <c r="R57" i="10"/>
  <c r="Q58" i="10"/>
  <c r="R58" i="10"/>
  <c r="Q59" i="10"/>
  <c r="R59" i="10"/>
  <c r="N62" i="10"/>
  <c r="N63" i="10"/>
  <c r="N64" i="10"/>
  <c r="N32" i="10"/>
  <c r="N33" i="10"/>
  <c r="N34" i="10"/>
  <c r="N35" i="10"/>
  <c r="N36" i="10"/>
  <c r="N37" i="10"/>
  <c r="N38" i="10"/>
  <c r="N39" i="10"/>
  <c r="N40" i="10"/>
  <c r="N41" i="10"/>
  <c r="N42" i="10"/>
  <c r="N43" i="10"/>
  <c r="N44" i="10"/>
  <c r="N45" i="10"/>
  <c r="N46" i="10"/>
  <c r="N47" i="10"/>
  <c r="N48" i="10"/>
  <c r="N49" i="10"/>
  <c r="N50" i="10"/>
  <c r="N51" i="10"/>
  <c r="N52" i="10"/>
  <c r="N53" i="10"/>
  <c r="N54" i="10"/>
  <c r="N55" i="10"/>
  <c r="N56" i="10"/>
  <c r="N57" i="10"/>
  <c r="N58" i="10"/>
  <c r="N59" i="10"/>
  <c r="V32" i="10" l="1"/>
  <c r="V63" i="10"/>
  <c r="V54" i="10"/>
  <c r="V33" i="10"/>
  <c r="V38" i="10"/>
  <c r="V58" i="10"/>
  <c r="V34" i="10"/>
  <c r="V41" i="10"/>
  <c r="V55" i="10"/>
  <c r="V47" i="10"/>
  <c r="V39" i="10"/>
  <c r="V64" i="10"/>
  <c r="V52" i="10"/>
  <c r="V59" i="10"/>
  <c r="V51" i="10"/>
  <c r="V37" i="10"/>
  <c r="V62" i="10"/>
  <c r="V46" i="10"/>
  <c r="V35" i="10"/>
  <c r="V50" i="10"/>
  <c r="V42" i="10"/>
  <c r="V56" i="10"/>
  <c r="V48" i="10"/>
  <c r="V40" i="10"/>
  <c r="V57" i="10"/>
  <c r="V53" i="10"/>
  <c r="V49" i="10"/>
  <c r="V44" i="10"/>
  <c r="V36" i="10"/>
  <c r="AM27" i="10"/>
  <c r="AM28" i="10"/>
  <c r="AM29" i="10"/>
  <c r="AM30" i="10"/>
  <c r="AM31" i="10"/>
  <c r="U27" i="10"/>
  <c r="U28" i="10"/>
  <c r="U29" i="10"/>
  <c r="U30" i="10"/>
  <c r="U31" i="10"/>
  <c r="U65" i="10"/>
  <c r="T27" i="10"/>
  <c r="T28" i="10"/>
  <c r="T29" i="10"/>
  <c r="T30" i="10"/>
  <c r="T31" i="10"/>
  <c r="T65" i="10"/>
  <c r="R27" i="10"/>
  <c r="R28" i="10"/>
  <c r="R29" i="10"/>
  <c r="R30" i="10"/>
  <c r="R31" i="10"/>
  <c r="R65" i="10"/>
  <c r="Q27" i="10"/>
  <c r="Q28" i="10"/>
  <c r="Q29" i="10"/>
  <c r="Q30" i="10"/>
  <c r="Q31" i="10"/>
  <c r="Q65" i="10"/>
  <c r="N27" i="10"/>
  <c r="N28" i="10"/>
  <c r="N29" i="10"/>
  <c r="N30" i="10"/>
  <c r="N31" i="10"/>
  <c r="N60" i="10"/>
  <c r="V60" i="10" s="1"/>
  <c r="N61" i="10"/>
  <c r="V61" i="10" s="1"/>
  <c r="N65" i="10"/>
  <c r="V27" i="10" l="1"/>
  <c r="V31" i="10"/>
  <c r="V29" i="10"/>
  <c r="V30" i="10"/>
  <c r="V65" i="10"/>
  <c r="V28" i="10"/>
  <c r="T23" i="10"/>
  <c r="Q23" i="10"/>
  <c r="D8" i="1"/>
  <c r="D7" i="1"/>
  <c r="Q43" i="10" s="1"/>
  <c r="R43" i="10" s="1"/>
  <c r="AM24" i="10" l="1"/>
  <c r="AM25" i="10"/>
  <c r="AM26" i="10"/>
  <c r="N23" i="10" l="1"/>
  <c r="N25" i="10" l="1"/>
  <c r="I74" i="10" l="1"/>
  <c r="M74" i="10"/>
  <c r="T24" i="10" l="1"/>
  <c r="T25" i="10"/>
  <c r="T26" i="10"/>
  <c r="U26" i="10" s="1"/>
  <c r="T66" i="10"/>
  <c r="T67" i="10"/>
  <c r="T68" i="10"/>
  <c r="T69" i="10"/>
  <c r="T70" i="10"/>
  <c r="T71" i="10"/>
  <c r="T72" i="10"/>
  <c r="T73" i="10"/>
  <c r="U23" i="10"/>
  <c r="Q24" i="10"/>
  <c r="Q25" i="10"/>
  <c r="Q26" i="10"/>
  <c r="Q66" i="10"/>
  <c r="Q67" i="10"/>
  <c r="Q68" i="10"/>
  <c r="Q69" i="10"/>
  <c r="Q70" i="10"/>
  <c r="Q71" i="10"/>
  <c r="Q72" i="10"/>
  <c r="Q73" i="10"/>
  <c r="R69" i="10" l="1"/>
  <c r="U25" i="10"/>
  <c r="U67" i="10"/>
  <c r="U68" i="10"/>
  <c r="U69" i="10"/>
  <c r="U70" i="10"/>
  <c r="U71" i="10"/>
  <c r="U72" i="10"/>
  <c r="U73" i="10"/>
  <c r="N24" i="10" l="1"/>
  <c r="R24" i="10" s="1"/>
  <c r="N26" i="10"/>
  <c r="N66" i="10"/>
  <c r="N67" i="10"/>
  <c r="N68" i="10"/>
  <c r="N69" i="10"/>
  <c r="N70" i="10"/>
  <c r="N71" i="10"/>
  <c r="N72" i="10"/>
  <c r="N73" i="10"/>
  <c r="R23" i="10" l="1"/>
  <c r="R68" i="10"/>
  <c r="R70" i="10"/>
  <c r="R71" i="10"/>
  <c r="R72" i="10"/>
  <c r="R73" i="10"/>
  <c r="R66" i="10"/>
  <c r="R67" i="10"/>
  <c r="AF74" i="10" l="1"/>
  <c r="AB74" i="10" l="1"/>
  <c r="AD74" i="10"/>
  <c r="AH74" i="10"/>
  <c r="AJ74" i="10"/>
  <c r="AL74" i="10"/>
  <c r="R25" i="10" l="1"/>
  <c r="R26" i="10"/>
  <c r="J74" i="10" l="1"/>
  <c r="K74" i="10"/>
  <c r="B73" i="10"/>
  <c r="A24" i="10"/>
  <c r="A25" i="10"/>
  <c r="A26" i="10"/>
  <c r="A66" i="10"/>
  <c r="A67" i="10"/>
  <c r="A68" i="10"/>
  <c r="A69" i="10"/>
  <c r="A70" i="10"/>
  <c r="A71" i="10"/>
  <c r="A72" i="10"/>
  <c r="A73" i="10"/>
  <c r="A23" i="10"/>
  <c r="B24" i="10"/>
  <c r="B25" i="10"/>
  <c r="B26" i="10"/>
  <c r="B66" i="10"/>
  <c r="B67" i="10"/>
  <c r="B68" i="10"/>
  <c r="B69" i="10"/>
  <c r="B70" i="10"/>
  <c r="B71" i="10"/>
  <c r="B72" i="10"/>
  <c r="B23" i="10"/>
  <c r="U66" i="10" l="1"/>
  <c r="E20" i="1" l="1"/>
  <c r="F20" i="1"/>
  <c r="G20" i="1"/>
  <c r="U24" i="10" s="1"/>
  <c r="H20" i="1"/>
  <c r="I20" i="1"/>
  <c r="J20" i="1"/>
  <c r="K20" i="1"/>
  <c r="L20" i="1"/>
  <c r="M20" i="1"/>
  <c r="N20" i="1"/>
  <c r="O20" i="1"/>
  <c r="P20" i="1"/>
  <c r="Q20" i="1"/>
  <c r="R20" i="1"/>
  <c r="D20" i="1"/>
  <c r="T43" i="10" s="1"/>
  <c r="U43" i="10" s="1"/>
  <c r="V43" i="10" s="1"/>
  <c r="U74" i="10" l="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AH7" i="1"/>
  <c r="AG7" i="1"/>
  <c r="AF7" i="1"/>
  <c r="AE7" i="1"/>
  <c r="AD7" i="1"/>
  <c r="AC7" i="1"/>
  <c r="AB7" i="1"/>
  <c r="AA7" i="1"/>
  <c r="Z7" i="1"/>
  <c r="Y7" i="1"/>
  <c r="X7" i="1"/>
  <c r="W7" i="1"/>
  <c r="V7" i="1"/>
  <c r="U7" i="1"/>
  <c r="T7" i="1"/>
  <c r="S7" i="1"/>
  <c r="R7" i="1"/>
  <c r="Q7" i="1"/>
  <c r="P7" i="1"/>
  <c r="O7" i="1"/>
  <c r="N7" i="1"/>
  <c r="M7" i="1"/>
  <c r="L7" i="1"/>
  <c r="K7" i="1"/>
  <c r="J7" i="1"/>
  <c r="I7" i="1"/>
  <c r="H7" i="1"/>
  <c r="G7" i="1"/>
  <c r="F7" i="1"/>
  <c r="Q45" i="10" s="1"/>
  <c r="R45" i="10" s="1"/>
  <c r="E7" i="1"/>
  <c r="R74" i="10" l="1"/>
  <c r="V45" i="10"/>
  <c r="V73" i="10"/>
  <c r="V69" i="10"/>
  <c r="V26" i="10"/>
  <c r="V72" i="10"/>
  <c r="V68" i="10"/>
  <c r="V25" i="10"/>
  <c r="V70" i="10"/>
  <c r="V71" i="10"/>
  <c r="V67" i="10"/>
  <c r="V66" i="10"/>
  <c r="V24" i="10" l="1"/>
  <c r="L74" i="10" l="1"/>
  <c r="N74" i="10" s="1"/>
  <c r="V23" i="10" l="1"/>
  <c r="V74" i="10" l="1"/>
  <c r="AI74" i="10"/>
  <c r="AA74" i="10"/>
  <c r="AK74" i="10"/>
  <c r="AG74" i="10"/>
  <c r="AC74" i="10"/>
  <c r="AE74" i="10"/>
  <c r="Z74" i="10"/>
  <c r="Y74" i="10"/>
  <c r="X74" i="10" l="1"/>
  <c r="AM74" i="10" l="1"/>
</calcChain>
</file>

<file path=xl/sharedStrings.xml><?xml version="1.0" encoding="utf-8"?>
<sst xmlns="http://schemas.openxmlformats.org/spreadsheetml/2006/main" count="154" uniqueCount="123">
  <si>
    <t>Darbo savaitės trukmė</t>
  </si>
  <si>
    <t>5 dienų darbo savaitė</t>
  </si>
  <si>
    <t>6 dienų darbo savaitė</t>
  </si>
  <si>
    <t>Vidutinis metinis darbo dienų skaičius</t>
  </si>
  <si>
    <t>2  priedas.  Kasmetinių atostogų išmokų fiksuotosios normos</t>
  </si>
  <si>
    <t>6</t>
  </si>
  <si>
    <t>Kasmetinių atostogų išmokų fiksuotosios normos apskaičiuojamos pagal formulę:</t>
  </si>
  <si>
    <t>Vidutinis mėnesio darbo valandų skaičius</t>
  </si>
  <si>
    <t>Bendra (5 ir 6 d.d. savaitė)</t>
  </si>
  <si>
    <t>Papildomų poilsio dienų išmokų fiksuotosios normos nuo tinkamų finansuoti darbo užmokesčio išlaidų, kai papildomų poilsio dienų skaičius per mėnesį yra (dienomis/valandomis):</t>
  </si>
  <si>
    <t>3 priedas. Papildomų poilsio dienų išmokų fiksuotosios normos</t>
  </si>
  <si>
    <t>Projekto kodas</t>
  </si>
  <si>
    <r>
      <t xml:space="preserve">Kasmetinių atostogų išmokų fiksuotosios normos nuo tinkamų finansuoti darbo užmokesčio išlaidų, kai kasmetinių atostogų </t>
    </r>
    <r>
      <rPr>
        <b/>
        <sz val="9"/>
        <color theme="1"/>
        <rFont val="Calibri"/>
        <family val="2"/>
        <charset val="186"/>
      </rPr>
      <t>darbo</t>
    </r>
    <r>
      <rPr>
        <sz val="9"/>
        <color theme="1"/>
        <rFont val="Calibri"/>
        <family val="2"/>
        <charset val="186"/>
      </rPr>
      <t xml:space="preserve"> dienų skaičius yra:</t>
    </r>
  </si>
  <si>
    <t>Kasmetinių atostogų išmokų fiksuotoji norma = kasmetinių atostogų darbo dienų skaičius  / (vidutinis metinis darbo dienų skaičius - kasmetinių atostogų darbo dienų skaičius ) x 100</t>
  </si>
  <si>
    <t>KASMETINIŲ ATOSTOGŲ IR PAPILDOMŲ POILSIO DIENŲ IŠMOKŲ FIKSUOTŲJŲ NORMŲ NUSTATYMO TYRIMO ATASKAITOS*</t>
  </si>
  <si>
    <t>2.2. Kasmetinių atostogų išmokų fiksuotosios normos, taikomos nuo 2017 m. liepos 1 d. darbuotojams, kuriems kasmetinės atostogos skaičiuojamos darbo dienomis</t>
  </si>
  <si>
    <t>Papildomo poilsio dienų išmokų fiksuotosios normos apskaičiuojamos pagal formulę:</t>
  </si>
  <si>
    <t>Papildomo poilsio dienų išmokos  fiksuotoji norma = papildomų poilsio dienų skaičius per mėnesį x 8 (darbo valandų skaičius per dieną) / (vidutinis mėnesio darbo valandų skaičius ) x 100</t>
  </si>
  <si>
    <t>Priklausantis kasmetinių atostogų darbo dienų skaičius</t>
  </si>
  <si>
    <t>Priklausantis kasmetinių atostogų kalendorinių dienų skaičius</t>
  </si>
  <si>
    <t>PATVIRTINTA:</t>
  </si>
  <si>
    <t>Iš viso, Eur:</t>
  </si>
  <si>
    <t xml:space="preserve">Deklaruojamos kasmetinių atostogų sąnaudos (įskaitant darbdavio mokesčius), Eur </t>
  </si>
  <si>
    <t xml:space="preserve">Nustatyta papildomų poilsio dienų išmokų fiksuotoji norma  </t>
  </si>
  <si>
    <t xml:space="preserve">Deklaruojamos papildomų poilsio dienų sąnaudos (įskaitant darbdavio mokesčius), Eur </t>
  </si>
  <si>
    <r>
      <t>Prašomų pripažinti tinkamomis finansuoti išlaidų suma VISO, Eur</t>
    </r>
    <r>
      <rPr>
        <sz val="11.5"/>
        <color theme="1" tint="0.34998626667073579"/>
        <rFont val="Calibri"/>
        <family val="2"/>
        <charset val="186"/>
        <scheme val="minor"/>
      </rPr>
      <t/>
    </r>
  </si>
  <si>
    <t>Projekto pavadinimas</t>
  </si>
  <si>
    <t>Metai</t>
  </si>
  <si>
    <t>Mėnesio diena.</t>
  </si>
  <si>
    <t>Mėnuo</t>
  </si>
  <si>
    <t>2019 m.</t>
  </si>
  <si>
    <t>2020 m.</t>
  </si>
  <si>
    <t>2021 m.</t>
  </si>
  <si>
    <t>2022 m.</t>
  </si>
  <si>
    <t>2023 m.</t>
  </si>
  <si>
    <t>2024 m.</t>
  </si>
  <si>
    <t>2025 m.</t>
  </si>
  <si>
    <t>MP001</t>
  </si>
  <si>
    <t>MP002</t>
  </si>
  <si>
    <t>MP003</t>
  </si>
  <si>
    <t>MP004</t>
  </si>
  <si>
    <t>MP005</t>
  </si>
  <si>
    <t>MP006</t>
  </si>
  <si>
    <t>MP007</t>
  </si>
  <si>
    <t>MP008</t>
  </si>
  <si>
    <t>MP009</t>
  </si>
  <si>
    <t>MP010</t>
  </si>
  <si>
    <t>MP011</t>
  </si>
  <si>
    <t>MP012</t>
  </si>
  <si>
    <t>MP013</t>
  </si>
  <si>
    <t>MP014</t>
  </si>
  <si>
    <t>MP015</t>
  </si>
  <si>
    <t>MP016</t>
  </si>
  <si>
    <t>MP017</t>
  </si>
  <si>
    <t>MP018</t>
  </si>
  <si>
    <t>MP019</t>
  </si>
  <si>
    <t>MP020</t>
  </si>
  <si>
    <t>MP021</t>
  </si>
  <si>
    <t>MP022</t>
  </si>
  <si>
    <t>MP023</t>
  </si>
  <si>
    <t>MP024</t>
  </si>
  <si>
    <t>MP025</t>
  </si>
  <si>
    <t>MP026</t>
  </si>
  <si>
    <t>MP027</t>
  </si>
  <si>
    <t>MP028</t>
  </si>
  <si>
    <t>MP029</t>
  </si>
  <si>
    <t>MP030</t>
  </si>
  <si>
    <t>Mokėjimo prašymo Nr.</t>
  </si>
  <si>
    <t>*Lietuvos Respublikos finansų ministerijos patvirtinta Kasmetinių atostogų ir papildomų poilsio dienų išmokų fiksuotųjų normų nustatymo tyrimo ataskaita, 2017 m. liepos  20 d. redakcija</t>
  </si>
  <si>
    <t>Eil. Nr.</t>
  </si>
  <si>
    <t>Suma, Eur</t>
  </si>
  <si>
    <t>Bendras skaičius</t>
  </si>
  <si>
    <t>Paskutinio mokėjimo data (taikoma pažymos 2.1 daliai)</t>
  </si>
  <si>
    <t>Viešosios įstaigos Centrinės projektų valdymo agentūros</t>
  </si>
  <si>
    <t>Prašomų pripažinti tinkamomis finansuoti projekui tenkančio darbo užmokesčio išlaidų suma, Eur</t>
  </si>
  <si>
    <t>2. INFORMACIJA APIE PRISKAITYTĄ DARBO UŽMOKESTĮ IR SU JUO SUSIJUSIAS IŠMOKAS</t>
  </si>
  <si>
    <t>sausio  mėn.</t>
  </si>
  <si>
    <t>vasario  mėn.</t>
  </si>
  <si>
    <t>kovo  mėn.</t>
  </si>
  <si>
    <t>balandžio  mėn.</t>
  </si>
  <si>
    <t>gegužės  mėn.</t>
  </si>
  <si>
    <t>birželio  mėn.</t>
  </si>
  <si>
    <t>liepos  mėn.</t>
  </si>
  <si>
    <t>rugpjūčio  mėn.</t>
  </si>
  <si>
    <t>rugsėjo  mėn.</t>
  </si>
  <si>
    <t>spalio  mėn.</t>
  </si>
  <si>
    <t>lapkričio  mėn.</t>
  </si>
  <si>
    <t>gruodžio  mėn.</t>
  </si>
  <si>
    <t>3. VEIKLOS RODIKLIS, KURIAM PRISKIRIAMOS DARBO UŽMOKESČIO IŠLAIDOS</t>
  </si>
  <si>
    <t>Pastabos / komentarai</t>
  </si>
  <si>
    <t>(data)</t>
  </si>
  <si>
    <t xml:space="preserve">Pažymą parengusio asmens pareigos, vardas, pavardė, parašas                                                                                                          </t>
  </si>
  <si>
    <t>DU-PAŽ</t>
  </si>
  <si>
    <t>Projekto duomenys</t>
  </si>
  <si>
    <t>Pavadinimas</t>
  </si>
  <si>
    <t>Kodas</t>
  </si>
  <si>
    <t xml:space="preserve">Ataskaitinis laikotarpis </t>
  </si>
  <si>
    <t>Nuo</t>
  </si>
  <si>
    <t>Iki</t>
  </si>
  <si>
    <t xml:space="preserve">Projekto vykdytojo / 
partnerio rekvizitai
</t>
  </si>
  <si>
    <r>
      <rPr>
        <b/>
        <sz val="10"/>
        <rFont val="Times New Roman"/>
        <family val="1"/>
        <charset val="186"/>
      </rPr>
      <t xml:space="preserve">Vardas, pavardė    </t>
    </r>
    <r>
      <rPr>
        <sz val="10"/>
        <rFont val="Times New Roman"/>
        <family val="1"/>
        <charset val="186"/>
      </rPr>
      <t xml:space="preserve">                 </t>
    </r>
    <r>
      <rPr>
        <sz val="10"/>
        <color theme="1" tint="0.34998626667073579"/>
        <rFont val="Times New Roman"/>
        <family val="1"/>
        <charset val="186"/>
      </rPr>
      <t xml:space="preserve">  </t>
    </r>
  </si>
  <si>
    <r>
      <rPr>
        <b/>
        <sz val="10"/>
        <rFont val="Times New Roman"/>
        <family val="1"/>
        <charset val="186"/>
      </rPr>
      <t xml:space="preserve">Pareigos       </t>
    </r>
    <r>
      <rPr>
        <sz val="10"/>
        <rFont val="Times New Roman"/>
        <family val="1"/>
        <charset val="186"/>
      </rPr>
      <t xml:space="preserve">         </t>
    </r>
    <r>
      <rPr>
        <i/>
        <sz val="10"/>
        <color theme="1" tint="0.34998626667073579"/>
        <rFont val="Times New Roman"/>
        <family val="1"/>
        <charset val="186"/>
      </rPr>
      <t xml:space="preserve">   </t>
    </r>
  </si>
  <si>
    <r>
      <t xml:space="preserve">Veiklos rodiklio Nr. 
</t>
    </r>
    <r>
      <rPr>
        <b/>
        <i/>
        <sz val="10"/>
        <color theme="0" tint="-0.499984740745262"/>
        <rFont val="Times New Roman"/>
        <family val="1"/>
        <charset val="186"/>
      </rPr>
      <t>(įrašyti)</t>
    </r>
  </si>
  <si>
    <r>
      <t>Projekte dirbtų  dienų / valandų skaičius</t>
    </r>
    <r>
      <rPr>
        <b/>
        <i/>
        <sz val="10"/>
        <rFont val="Times New Roman"/>
        <family val="1"/>
        <charset val="186"/>
      </rPr>
      <t xml:space="preserve"> </t>
    </r>
    <r>
      <rPr>
        <b/>
        <i/>
        <sz val="10"/>
        <color theme="0" tint="-0.499984740745262"/>
        <rFont val="Times New Roman"/>
        <family val="1"/>
        <charset val="186"/>
      </rPr>
      <t>(įrašyti)</t>
    </r>
  </si>
  <si>
    <r>
      <rPr>
        <b/>
        <sz val="10"/>
        <rFont val="Times New Roman"/>
        <family val="1"/>
        <charset val="186"/>
      </rPr>
      <t xml:space="preserve">Projektui priskirtas </t>
    </r>
    <r>
      <rPr>
        <sz val="10"/>
        <rFont val="Times New Roman"/>
        <family val="1"/>
        <charset val="186"/>
      </rPr>
      <t>d</t>
    </r>
    <r>
      <rPr>
        <b/>
        <sz val="10"/>
        <rFont val="Times New Roman"/>
        <family val="1"/>
        <charset val="186"/>
      </rPr>
      <t>arbo užmokestis / pareiginė alga, Eur</t>
    </r>
    <r>
      <rPr>
        <sz val="10"/>
        <rFont val="Times New Roman"/>
        <family val="1"/>
        <charset val="186"/>
      </rPr>
      <t xml:space="preserve"> </t>
    </r>
    <r>
      <rPr>
        <sz val="10"/>
        <color rgb="FFFF0000"/>
        <rFont val="Times New Roman"/>
        <family val="1"/>
        <charset val="186"/>
      </rPr>
      <t xml:space="preserve"> </t>
    </r>
    <r>
      <rPr>
        <b/>
        <i/>
        <sz val="10"/>
        <color theme="0" tint="-0.499984740745262"/>
        <rFont val="Times New Roman"/>
        <family val="1"/>
        <charset val="186"/>
      </rPr>
      <t>(įrašyti)</t>
    </r>
  </si>
  <si>
    <r>
      <t xml:space="preserve">Projektui priskirtas priedas 
(už stažą, kvalifikaciją ar laipsnį, jei taikoma), Eur </t>
    </r>
    <r>
      <rPr>
        <b/>
        <i/>
        <sz val="10"/>
        <color theme="0" tint="-0.499984740745262"/>
        <rFont val="Times New Roman"/>
        <family val="1"/>
        <charset val="186"/>
      </rPr>
      <t>(įrašyti, jei taikoma)</t>
    </r>
  </si>
  <si>
    <r>
      <t xml:space="preserve">Projektui priskirta priemoka*, Eur  </t>
    </r>
    <r>
      <rPr>
        <b/>
        <i/>
        <sz val="10"/>
        <color theme="0" tint="-0.499984740745262"/>
        <rFont val="Times New Roman"/>
        <family val="1"/>
        <charset val="186"/>
      </rPr>
      <t xml:space="preserve">(įrašyti)  </t>
    </r>
    <r>
      <rPr>
        <i/>
        <sz val="10"/>
        <color theme="0" tint="-0.499984740745262"/>
        <rFont val="Times New Roman"/>
        <family val="1"/>
        <charset val="186"/>
      </rPr>
      <t xml:space="preserve">  </t>
    </r>
    <r>
      <rPr>
        <sz val="10"/>
        <rFont val="Times New Roman"/>
        <family val="1"/>
        <charset val="186"/>
      </rPr>
      <t xml:space="preserve">     </t>
    </r>
  </si>
  <si>
    <r>
      <t xml:space="preserve">Projektui priskirti kiti priskaitymai, išskyrus kasmetines atostogas ir papildomas poilsio dienas, Eur </t>
    </r>
    <r>
      <rPr>
        <b/>
        <i/>
        <sz val="10"/>
        <color theme="0" tint="-0.499984740745262"/>
        <rFont val="Times New Roman"/>
        <family val="1"/>
        <charset val="186"/>
      </rPr>
      <t xml:space="preserve">(įrašyti)      </t>
    </r>
    <r>
      <rPr>
        <b/>
        <sz val="10"/>
        <rFont val="Times New Roman"/>
        <family val="1"/>
        <charset val="186"/>
      </rPr>
      <t xml:space="preserve"> </t>
    </r>
  </si>
  <si>
    <r>
      <rPr>
        <b/>
        <sz val="10"/>
        <rFont val="Times New Roman"/>
        <family val="1"/>
        <charset val="186"/>
      </rPr>
      <t xml:space="preserve">Projektui priskirta darbdavio mokama ligos išmoka, Eur </t>
    </r>
    <r>
      <rPr>
        <b/>
        <i/>
        <sz val="10"/>
        <color theme="0" tint="-0.499984740745262"/>
        <rFont val="Times New Roman"/>
        <family val="1"/>
        <charset val="186"/>
      </rPr>
      <t>(įrašyti)</t>
    </r>
    <r>
      <rPr>
        <i/>
        <sz val="10"/>
        <color theme="0" tint="-0.499984740745262"/>
        <rFont val="Times New Roman"/>
        <family val="1"/>
        <charset val="186"/>
      </rPr>
      <t xml:space="preserve">  </t>
    </r>
  </si>
  <si>
    <r>
      <t xml:space="preserve">Darbdavio mokamos sodros įmokos (įskaičius įmoką į garantinį ir ilgalaikio darbo išmokų fondą, jei taikoma), Eur </t>
    </r>
    <r>
      <rPr>
        <b/>
        <i/>
        <sz val="10"/>
        <color theme="0" tint="-0.499984740745262"/>
        <rFont val="Times New Roman"/>
        <family val="1"/>
        <charset val="186"/>
      </rPr>
      <t>(įrašyti)</t>
    </r>
  </si>
  <si>
    <r>
      <t xml:space="preserve">Darbo savaitės trukmė darbo dienomis </t>
    </r>
    <r>
      <rPr>
        <i/>
        <sz val="10"/>
        <color theme="1" tint="0.34998626667073579"/>
        <rFont val="Times New Roman"/>
        <family val="1"/>
        <charset val="186"/>
      </rPr>
      <t>(pasirinkti)</t>
    </r>
  </si>
  <si>
    <r>
      <rPr>
        <b/>
        <sz val="10"/>
        <rFont val="Times New Roman"/>
        <family val="1"/>
        <charset val="186"/>
      </rPr>
      <t xml:space="preserve">Kasmetinių atostogų darbo dienų skaičius </t>
    </r>
    <r>
      <rPr>
        <i/>
        <sz val="10"/>
        <color theme="1" tint="0.34998626667073579"/>
        <rFont val="Times New Roman"/>
        <family val="1"/>
        <charset val="186"/>
      </rPr>
      <t>(pasirinkti)</t>
    </r>
  </si>
  <si>
    <r>
      <rPr>
        <b/>
        <sz val="10"/>
        <rFont val="Times New Roman"/>
        <family val="1"/>
        <charset val="186"/>
      </rPr>
      <t>Nustatyta kasmetinių atostogų išmokų fiksuotoji norma</t>
    </r>
    <r>
      <rPr>
        <sz val="11.5"/>
        <rFont val="Calibri"/>
        <family val="2"/>
        <charset val="186"/>
        <scheme val="minor"/>
      </rPr>
      <t/>
    </r>
  </si>
  <si>
    <r>
      <rPr>
        <b/>
        <sz val="10"/>
        <rFont val="Times New Roman"/>
        <family val="1"/>
        <charset val="186"/>
      </rPr>
      <t>Papildomų poilsio dienų skaičius per ataskaitinį mėnesį</t>
    </r>
    <r>
      <rPr>
        <sz val="10"/>
        <rFont val="Times New Roman"/>
        <family val="1"/>
        <charset val="186"/>
      </rPr>
      <t xml:space="preserve"> </t>
    </r>
    <r>
      <rPr>
        <i/>
        <sz val="10"/>
        <color theme="1" tint="0.34998626667073579"/>
        <rFont val="Times New Roman"/>
        <family val="1"/>
        <charset val="186"/>
      </rPr>
      <t>(pasirinkti)</t>
    </r>
  </si>
  <si>
    <t>2.2. INFORMACIJA APIE KASMETINIŲ ATOSTOGŲ IR PAPILDOMŲ POILSIO DIENŲ IŠMOKAS PAGAL FIKSUOTAS NORMAS</t>
  </si>
  <si>
    <r>
      <t xml:space="preserve">1. BENDROJI DALIS  </t>
    </r>
    <r>
      <rPr>
        <sz val="10"/>
        <rFont val="Times New Roman"/>
        <family val="1"/>
        <charset val="186"/>
      </rPr>
      <t xml:space="preserve">               </t>
    </r>
  </si>
  <si>
    <t xml:space="preserve">                                                                                                    (Pažymos dėl priskaityto ir išmokėto darbo užmokesčio priskyrimo projektui bei kasmetinių atostogų ir papildomų poilsio dienų išmokų fiksuotųjų normų taikymo forma)</t>
  </si>
  <si>
    <t xml:space="preserve">                                                              PAŽYMA DĖL PRISKAITYTO IR IŠMOKĖTO DARBO UŽMOKESČIO PRISKYRIMO PROJEKTUI BEI KASMETINIŲ ATOSTOGŲ IR PAPILDOMŲ POILSIO DIENŲ IŠMOKŲ FIKSUOTŲJŲ NORMŲ TAIKYMO</t>
  </si>
  <si>
    <t xml:space="preserve">2.1. INFORMACIJA APIE ĮSTAIGOJE / ĮMONĖJE PRISKAITYTO IR IŠMOKĖTO DARBO UŽMOKESČIO PRISKYRIMĄ PROJEKTUI          </t>
  </si>
  <si>
    <r>
      <rPr>
        <b/>
        <u/>
        <sz val="10"/>
        <rFont val="Times New Roman"/>
        <family val="1"/>
        <charset val="186"/>
      </rPr>
      <t>Pateikdami šią pažymą patvirtiname, kad</t>
    </r>
    <r>
      <rPr>
        <b/>
        <sz val="10"/>
        <rFont val="Times New Roman"/>
        <family val="1"/>
        <charset val="186"/>
      </rPr>
      <t xml:space="preserve">: </t>
    </r>
    <r>
      <rPr>
        <sz val="10"/>
        <rFont val="Times New Roman"/>
        <family val="1"/>
        <charset val="186"/>
      </rPr>
      <t xml:space="preserve">
1. Šioje pažymoje pateikta informacija yra teisinga.
2. Prašomos pripažinti tinkamomis finansuoti projektui tenkančio darbo užmokesčio išlaidų suma yra susijusi su darbu vykdant projekto veiklas.
3. Šios pažymos 2.1 dalyje "INFORMACIJA APIE ĮSTAIGOJE / ĮMONĖJE PRISKAITYTO IR IŠMOKĖTO DARBO UŽMOKESČIO PRISKYRIMĄ PROJEKTUI" deklaruojamos darbo užmokesčio išlaidos (įskaitant susijusius mokesčius) yra apskaičiuotos remiantis LR teisės aktų nuostatomis ir apmokėtos.
4. Visos ūkinės, finansinės ir kitos operacijos, susijusios su šioje pažymoje nurodytomis išlaidomis, yra tinkamai užfiksuotos, su šiomis operacijomis susiję dokumentai bus saugomi ne trumpiau kaip Projekto sutartyje nurodytas dokumentų saugojimo terminas.
5. Deklaruojamos darbuotojų darbo užmokesčio išlaidos nebuvo finansuotos (apmokėtos) kitų Europos Sąjungos, LR valstybės ir savivaldybių biudžetų ar išteklių fondų, ar kitų tarptautinių finansavimo šaltinių lėšomis dėl ko jos būtų pripažintos tinkamomis finansuoti ir (arba) apmokėtos daugiau nei vieną kartą.</t>
    </r>
  </si>
  <si>
    <r>
      <t>Įstaigoje / įmonėje dirbtų  dienų / valandų skaičius</t>
    </r>
    <r>
      <rPr>
        <b/>
        <i/>
        <sz val="10"/>
        <rFont val="Times New Roman"/>
        <family val="1"/>
        <charset val="186"/>
      </rPr>
      <t xml:space="preserve"> </t>
    </r>
    <r>
      <rPr>
        <b/>
        <i/>
        <sz val="10"/>
        <color theme="0" tint="-0.499984740745262"/>
        <rFont val="Times New Roman"/>
        <family val="1"/>
        <charset val="186"/>
      </rPr>
      <t>(įrašyti)</t>
    </r>
  </si>
  <si>
    <t>direktoriaus pavaduotojo 2020 m. sausio 8 d. potvarkiu Nr. DR-20-2-2020-1</t>
  </si>
  <si>
    <t>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</si>
</sst>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1" x14ac:knownFonts="1">
    <font>
      <sz val="9"/>
      <color theme="1"/>
      <name val="Calibri"/>
      <family val="2"/>
      <charset val="186"/>
    </font>
    <font>
      <b/>
      <sz val="9"/>
      <color theme="1"/>
      <name val="Calibri"/>
      <family val="2"/>
      <charset val="186"/>
    </font>
    <font>
      <sz val="10"/>
      <name val="Arial"/>
      <family val="2"/>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1.5"/>
      <name val="Calibri"/>
      <family val="2"/>
      <charset val="186"/>
      <scheme val="minor"/>
    </font>
    <font>
      <sz val="11.5"/>
      <color theme="1" tint="0.34998626667073579"/>
      <name val="Calibri"/>
      <family val="2"/>
      <charset val="186"/>
      <scheme val="minor"/>
    </font>
    <font>
      <sz val="11"/>
      <color theme="1"/>
      <name val="Calibri"/>
      <family val="2"/>
      <charset val="186"/>
      <scheme val="minor"/>
    </font>
    <font>
      <b/>
      <sz val="10"/>
      <name val="Times New Roman"/>
      <family val="1"/>
      <charset val="186"/>
    </font>
    <font>
      <sz val="12"/>
      <name val="Times New Roman"/>
      <family val="1"/>
      <charset val="186"/>
    </font>
    <font>
      <b/>
      <sz val="12"/>
      <name val="Times New Roman"/>
      <family val="1"/>
      <charset val="186"/>
    </font>
    <font>
      <sz val="10"/>
      <color indexed="8"/>
      <name val="Times New Roman"/>
      <family val="1"/>
      <charset val="186"/>
    </font>
    <font>
      <sz val="12"/>
      <color indexed="8"/>
      <name val="Times New Roman"/>
      <family val="1"/>
      <charset val="186"/>
    </font>
    <font>
      <sz val="10"/>
      <name val="Times New Roman"/>
      <family val="1"/>
      <charset val="186"/>
    </font>
    <font>
      <b/>
      <sz val="10"/>
      <color indexed="8"/>
      <name val="Times New Roman"/>
      <family val="1"/>
      <charset val="186"/>
    </font>
    <font>
      <b/>
      <i/>
      <sz val="10"/>
      <name val="Times New Roman"/>
      <family val="1"/>
      <charset val="186"/>
    </font>
    <font>
      <b/>
      <i/>
      <sz val="10"/>
      <color theme="4"/>
      <name val="Times New Roman"/>
      <family val="1"/>
      <charset val="186"/>
    </font>
    <font>
      <sz val="8"/>
      <name val="Times New Roman"/>
      <family val="1"/>
      <charset val="186"/>
    </font>
    <font>
      <b/>
      <sz val="12"/>
      <color rgb="FFFF0000"/>
      <name val="Times New Roman"/>
      <family val="1"/>
      <charset val="186"/>
    </font>
    <font>
      <sz val="10"/>
      <color theme="1" tint="0.34998626667073579"/>
      <name val="Times New Roman"/>
      <family val="1"/>
      <charset val="186"/>
    </font>
    <font>
      <i/>
      <sz val="10"/>
      <color theme="1" tint="0.34998626667073579"/>
      <name val="Times New Roman"/>
      <family val="1"/>
      <charset val="186"/>
    </font>
    <font>
      <b/>
      <i/>
      <sz val="10"/>
      <color theme="0" tint="-0.499984740745262"/>
      <name val="Times New Roman"/>
      <family val="1"/>
      <charset val="186"/>
    </font>
    <font>
      <sz val="10"/>
      <color rgb="FFFF0000"/>
      <name val="Times New Roman"/>
      <family val="1"/>
      <charset val="186"/>
    </font>
    <font>
      <i/>
      <sz val="10"/>
      <color theme="0" tint="-0.499984740745262"/>
      <name val="Times New Roman"/>
      <family val="1"/>
      <charset val="186"/>
    </font>
    <font>
      <b/>
      <u/>
      <sz val="10"/>
      <name val="Times New Roman"/>
      <family val="1"/>
      <charset val="186"/>
    </font>
  </fonts>
  <fills count="28">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indexed="64"/>
      </patternFill>
    </fill>
    <fill>
      <patternFill patternType="solid">
        <fgColor theme="0" tint="-0.14996795556505021"/>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medium">
        <color theme="0" tint="-0.34998626667073579"/>
      </top>
      <bottom style="medium">
        <color theme="0" tint="-0.34998626667073579"/>
      </bottom>
      <diagonal/>
    </border>
    <border>
      <left style="thin">
        <color theme="0" tint="-0.499984740745262"/>
      </left>
      <right style="medium">
        <color theme="0" tint="-0.34998626667073579"/>
      </right>
      <top style="medium">
        <color theme="0" tint="-0.34998626667073579"/>
      </top>
      <bottom style="medium">
        <color theme="0" tint="-0.34998626667073579"/>
      </bottom>
      <diagonal/>
    </border>
    <border>
      <left style="thin">
        <color theme="0" tint="-0.499984740745262"/>
      </left>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medium">
        <color theme="0" tint="-0.34998626667073579"/>
      </left>
      <right style="medium">
        <color theme="0" tint="-0.34998626667073579"/>
      </right>
      <top style="medium">
        <color theme="0" tint="-0.34998626667073579"/>
      </top>
      <bottom style="thin">
        <color theme="0" tint="-0.499984740745262"/>
      </bottom>
      <diagonal/>
    </border>
    <border>
      <left style="medium">
        <color theme="0" tint="-0.34998626667073579"/>
      </left>
      <right style="medium">
        <color theme="0" tint="-0.34998626667073579"/>
      </right>
      <top style="thin">
        <color theme="0" tint="-0.499984740745262"/>
      </top>
      <bottom style="thin">
        <color theme="0" tint="-0.499984740745262"/>
      </bottom>
      <diagonal/>
    </border>
    <border>
      <left style="medium">
        <color theme="0" tint="-0.34998626667073579"/>
      </left>
      <right style="medium">
        <color theme="0" tint="-0.34998626667073579"/>
      </right>
      <top style="thin">
        <color theme="0" tint="-0.499984740745262"/>
      </top>
      <bottom style="medium">
        <color theme="0" tint="-0.34998626667073579"/>
      </bottom>
      <diagonal/>
    </border>
    <border>
      <left style="medium">
        <color theme="0" tint="-0.34998626667073579"/>
      </left>
      <right style="medium">
        <color theme="0" tint="-0.34998626667073579"/>
      </right>
      <top/>
      <bottom style="thin">
        <color theme="0" tint="-0.499984740745262"/>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style="medium">
        <color theme="0" tint="-0.34998626667073579"/>
      </right>
      <top/>
      <bottom/>
      <diagonal/>
    </border>
    <border>
      <left/>
      <right style="thin">
        <color theme="0" tint="-0.499984740745262"/>
      </right>
      <top style="medium">
        <color theme="0" tint="-0.34998626667073579"/>
      </top>
      <bottom style="medium">
        <color theme="0" tint="-0.34998626667073579"/>
      </bottom>
      <diagonal/>
    </border>
    <border>
      <left style="thin">
        <color theme="0" tint="-0.499984740745262"/>
      </left>
      <right style="thin">
        <color indexed="64"/>
      </right>
      <top style="medium">
        <color theme="0" tint="-0.34998626667073579"/>
      </top>
      <bottom style="medium">
        <color theme="0" tint="-0.34998626667073579"/>
      </bottom>
      <diagonal/>
    </border>
    <border>
      <left style="thin">
        <color indexed="64"/>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style="thin">
        <color theme="0" tint="-0.499984740745262"/>
      </right>
      <top/>
      <bottom style="medium">
        <color theme="0" tint="-0.34998626667073579"/>
      </bottom>
      <diagonal/>
    </border>
    <border>
      <left style="thin">
        <color theme="0" tint="-0.499984740745262"/>
      </left>
      <right style="thin">
        <color theme="0" tint="-0.499984740745262"/>
      </right>
      <top/>
      <bottom style="medium">
        <color theme="0" tint="-0.34998626667073579"/>
      </bottom>
      <diagonal/>
    </border>
    <border>
      <left style="thin">
        <color theme="0" tint="-0.499984740745262"/>
      </left>
      <right/>
      <top/>
      <bottom style="medium">
        <color theme="0" tint="-0.34998626667073579"/>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theme="0" tint="-0.34998626667073579"/>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34998626667073579"/>
      </bottom>
      <diagonal/>
    </border>
    <border>
      <left style="medium">
        <color theme="0" tint="-0.34998626667073579"/>
      </left>
      <right style="medium">
        <color theme="0" tint="-0.34998626667073579"/>
      </right>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499984740745262"/>
      </right>
      <top/>
      <bottom/>
      <diagonal/>
    </border>
    <border>
      <left style="thin">
        <color theme="0" tint="-0.499984740745262"/>
      </left>
      <right/>
      <top/>
      <bottom/>
      <diagonal/>
    </border>
    <border>
      <left/>
      <right style="thin">
        <color theme="0" tint="-0.499984740745262"/>
      </right>
      <top style="medium">
        <color theme="0" tint="-0.34998626667073579"/>
      </top>
      <bottom/>
      <diagonal/>
    </border>
    <border>
      <left style="thin">
        <color theme="0" tint="-0.499984740745262"/>
      </left>
      <right style="thin">
        <color theme="0" tint="-0.499984740745262"/>
      </right>
      <top style="medium">
        <color theme="0" tint="-0.34998626667073579"/>
      </top>
      <bottom/>
      <diagonal/>
    </border>
    <border>
      <left style="thin">
        <color theme="0" tint="-0.499984740745262"/>
      </left>
      <right style="medium">
        <color theme="0" tint="-0.34998626667073579"/>
      </right>
      <top style="medium">
        <color theme="0" tint="-0.34998626667073579"/>
      </top>
      <bottom/>
      <diagonal/>
    </border>
    <border>
      <left style="thin">
        <color theme="0" tint="-0.499984740745262"/>
      </left>
      <right style="medium">
        <color theme="0" tint="-0.34998626667073579"/>
      </right>
      <top/>
      <bottom style="medium">
        <color theme="0" tint="-0.34998626667073579"/>
      </bottom>
      <diagonal/>
    </border>
    <border diagonalUp="1" diagonalDown="1">
      <left/>
      <right style="thin">
        <color theme="0" tint="-0.34998626667073579"/>
      </right>
      <top/>
      <bottom style="medium">
        <color theme="0" tint="-0.34998626667073579"/>
      </bottom>
      <diagonal style="thin">
        <color theme="0" tint="-0.34998626667073579"/>
      </diagonal>
    </border>
    <border diagonalUp="1" diagonalDown="1">
      <left style="thin">
        <color theme="0" tint="-0.34998626667073579"/>
      </left>
      <right/>
      <top/>
      <bottom style="medium">
        <color theme="0" tint="-0.34998626667073579"/>
      </bottom>
      <diagonal style="thin">
        <color theme="0" tint="-0.34998626667073579"/>
      </diagonal>
    </border>
    <border diagonalUp="1" diagonalDown="1">
      <left style="thin">
        <color theme="0" tint="-0.34998626667073579"/>
      </left>
      <right style="thin">
        <color theme="0" tint="-0.34998626667073579"/>
      </right>
      <top/>
      <bottom style="medium">
        <color theme="0" tint="-0.34998626667073579"/>
      </bottom>
      <diagonal style="thin">
        <color theme="0" tint="-0.34998626667073579"/>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499984740745262"/>
      </right>
      <top style="thin">
        <color theme="0" tint="-0.499984740745262"/>
      </top>
      <bottom/>
      <diagonal/>
    </border>
    <border>
      <left style="thin">
        <color theme="0" tint="-0.34998626667073579"/>
      </left>
      <right style="thin">
        <color theme="0" tint="-0.499984740745262"/>
      </right>
      <top/>
      <bottom style="thin">
        <color theme="0" tint="-0.499984740745262"/>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38">
    <xf numFmtId="0" fontId="0" fillId="0" borderId="0"/>
    <xf numFmtId="0" fontId="2"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4" fillId="13"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0" borderId="0" applyNumberFormat="0" applyBorder="0" applyAlignment="0" applyProtection="0"/>
    <xf numFmtId="0" fontId="5" fillId="4" borderId="0" applyNumberFormat="0" applyBorder="0" applyAlignment="0" applyProtection="0"/>
    <xf numFmtId="0" fontId="6" fillId="21" borderId="9" applyNumberFormat="0" applyAlignment="0" applyProtection="0"/>
    <xf numFmtId="0" fontId="7" fillId="22" borderId="10" applyNumberFormat="0" applyAlignment="0" applyProtection="0"/>
    <xf numFmtId="0" fontId="8" fillId="8" borderId="9" applyNumberFormat="0" applyAlignment="0" applyProtection="0"/>
    <xf numFmtId="0" fontId="9" fillId="0" borderId="11" applyNumberFormat="0" applyFill="0" applyAlignment="0" applyProtection="0"/>
    <xf numFmtId="0" fontId="10" fillId="23" borderId="0" applyNumberFormat="0" applyBorder="0" applyAlignment="0" applyProtection="0"/>
    <xf numFmtId="0" fontId="2" fillId="24" borderId="12" applyNumberFormat="0" applyFont="0" applyAlignment="0" applyProtection="0"/>
    <xf numFmtId="0" fontId="2" fillId="0" borderId="0"/>
    <xf numFmtId="9" fontId="2" fillId="0" borderId="0" applyFont="0" applyFill="0" applyBorder="0" applyAlignment="0" applyProtection="0"/>
    <xf numFmtId="0" fontId="13" fillId="0" borderId="0"/>
    <xf numFmtId="0" fontId="2" fillId="0" borderId="0"/>
    <xf numFmtId="0" fontId="2" fillId="0" borderId="0"/>
  </cellStyleXfs>
  <cellXfs count="183">
    <xf numFmtId="0" fontId="0" fillId="0" borderId="0" xfId="0"/>
    <xf numFmtId="0" fontId="0" fillId="0" borderId="1" xfId="0"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wrapText="1"/>
    </xf>
    <xf numFmtId="0" fontId="1" fillId="0" borderId="0" xfId="0" applyFont="1" applyFill="1"/>
    <xf numFmtId="0" fontId="0" fillId="0" borderId="0" xfId="0" applyFill="1"/>
    <xf numFmtId="0" fontId="1" fillId="0" borderId="1" xfId="0" applyFont="1" applyBorder="1" applyAlignment="1">
      <alignment horizontal="center"/>
    </xf>
    <xf numFmtId="0" fontId="0" fillId="0" borderId="0" xfId="0" applyBorder="1"/>
    <xf numFmtId="0" fontId="1" fillId="0" borderId="2" xfId="0" applyFont="1" applyBorder="1" applyAlignment="1">
      <alignment wrapText="1" shrinkToFit="1"/>
    </xf>
    <xf numFmtId="0" fontId="1" fillId="0" borderId="4" xfId="0" applyFont="1" applyBorder="1" applyAlignment="1">
      <alignment wrapText="1" shrinkToFit="1"/>
    </xf>
    <xf numFmtId="0" fontId="0" fillId="0" borderId="1" xfId="0" applyBorder="1" applyAlignment="1">
      <alignment horizontal="left"/>
    </xf>
    <xf numFmtId="0" fontId="1" fillId="0" borderId="1" xfId="0" applyFont="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0" fillId="0" borderId="0" xfId="0" applyBorder="1" applyAlignment="1">
      <alignment horizontal="left"/>
    </xf>
    <xf numFmtId="0" fontId="1" fillId="0" borderId="1" xfId="0" applyFont="1" applyFill="1" applyBorder="1" applyAlignment="1">
      <alignment horizontal="left" wrapText="1" shrinkToFit="1"/>
    </xf>
    <xf numFmtId="0" fontId="0" fillId="0" borderId="0" xfId="0" applyAlignment="1">
      <alignment horizontal="left"/>
    </xf>
    <xf numFmtId="0" fontId="15" fillId="0" borderId="0" xfId="0" applyFont="1"/>
    <xf numFmtId="0" fontId="16" fillId="0" borderId="0" xfId="1" applyFont="1" applyAlignment="1">
      <alignment horizontal="center"/>
    </xf>
    <xf numFmtId="0" fontId="15" fillId="0" borderId="0" xfId="1" applyFont="1"/>
    <xf numFmtId="0" fontId="16" fillId="0" borderId="0" xfId="1" applyFont="1" applyAlignment="1"/>
    <xf numFmtId="0" fontId="18" fillId="0" borderId="0" xfId="36" applyFont="1" applyAlignment="1"/>
    <xf numFmtId="0" fontId="15" fillId="0" borderId="0" xfId="1" applyFont="1" applyAlignment="1">
      <alignment vertical="top" wrapText="1" shrinkToFit="1"/>
    </xf>
    <xf numFmtId="0" fontId="19" fillId="0" borderId="0" xfId="36" applyFont="1"/>
    <xf numFmtId="0" fontId="16" fillId="0" borderId="0" xfId="1" applyFont="1" applyFill="1" applyBorder="1" applyAlignment="1">
      <alignment vertical="top" wrapText="1"/>
    </xf>
    <xf numFmtId="0" fontId="20" fillId="26" borderId="21" xfId="36" applyFont="1" applyFill="1" applyBorder="1" applyAlignment="1">
      <alignment horizontal="center" vertical="top" wrapText="1"/>
    </xf>
    <xf numFmtId="0" fontId="20" fillId="0" borderId="21" xfId="36" applyFont="1" applyBorder="1" applyAlignment="1">
      <alignment vertical="center"/>
    </xf>
    <xf numFmtId="0" fontId="20" fillId="0" borderId="21" xfId="36" applyFont="1" applyBorder="1" applyAlignment="1">
      <alignment horizontal="center" vertical="top"/>
    </xf>
    <xf numFmtId="0" fontId="17" fillId="0" borderId="21" xfId="36" applyFont="1" applyBorder="1" applyAlignment="1">
      <alignment horizontal="center" vertical="top"/>
    </xf>
    <xf numFmtId="0" fontId="17" fillId="0" borderId="23" xfId="36" applyFont="1" applyBorder="1" applyAlignment="1">
      <alignment horizontal="center" vertical="top"/>
    </xf>
    <xf numFmtId="0" fontId="16" fillId="0" borderId="0" xfId="1" applyFont="1" applyAlignment="1">
      <alignment horizontal="right"/>
    </xf>
    <xf numFmtId="0" fontId="22" fillId="0" borderId="0" xfId="36" applyFont="1" applyFill="1" applyBorder="1" applyAlignment="1">
      <alignment horizontal="left" vertical="top" wrapText="1"/>
    </xf>
    <xf numFmtId="0" fontId="15" fillId="0" borderId="0" xfId="1" applyFont="1" applyFill="1"/>
    <xf numFmtId="0" fontId="16" fillId="0" borderId="23" xfId="1" applyFont="1" applyFill="1" applyBorder="1" applyAlignment="1">
      <alignment horizontal="center" vertical="top" wrapText="1"/>
    </xf>
    <xf numFmtId="0" fontId="16" fillId="0" borderId="0" xfId="1" applyFont="1" applyFill="1" applyBorder="1" applyAlignment="1">
      <alignment horizontal="left" vertical="top" wrapText="1"/>
    </xf>
    <xf numFmtId="0" fontId="16" fillId="0" borderId="23" xfId="1" applyFont="1" applyFill="1" applyBorder="1" applyAlignment="1">
      <alignment horizontal="left" vertical="top" wrapText="1"/>
    </xf>
    <xf numFmtId="0" fontId="19" fillId="0" borderId="0" xfId="1" applyFont="1"/>
    <xf numFmtId="0" fontId="19" fillId="0" borderId="24" xfId="1" applyFont="1" applyBorder="1"/>
    <xf numFmtId="0" fontId="24" fillId="0" borderId="0" xfId="1" applyFont="1" applyFill="1" applyBorder="1" applyAlignment="1">
      <alignment vertical="top" wrapText="1"/>
    </xf>
    <xf numFmtId="4" fontId="16" fillId="0" borderId="0" xfId="1" applyNumberFormat="1" applyFont="1" applyFill="1" applyBorder="1" applyAlignment="1">
      <alignment horizontal="center"/>
    </xf>
    <xf numFmtId="3" fontId="16" fillId="0" borderId="0" xfId="1" applyNumberFormat="1" applyFont="1" applyFill="1" applyBorder="1" applyAlignment="1">
      <alignment horizontal="center"/>
    </xf>
    <xf numFmtId="0" fontId="19" fillId="0" borderId="8" xfId="36" applyFont="1" applyFill="1" applyBorder="1" applyAlignment="1">
      <alignment horizontal="left"/>
    </xf>
    <xf numFmtId="0" fontId="14" fillId="0" borderId="8" xfId="36" applyFont="1" applyFill="1" applyBorder="1"/>
    <xf numFmtId="0" fontId="14" fillId="0" borderId="0" xfId="36" applyFont="1" applyBorder="1" applyAlignment="1">
      <alignment horizontal="center"/>
    </xf>
    <xf numFmtId="0" fontId="17" fillId="0" borderId="0" xfId="36" applyFont="1" applyBorder="1" applyAlignment="1">
      <alignment horizontal="left" wrapText="1"/>
    </xf>
    <xf numFmtId="0" fontId="15" fillId="0" borderId="0" xfId="36" applyFont="1"/>
    <xf numFmtId="0" fontId="18" fillId="0" borderId="0" xfId="36" applyFont="1" applyAlignment="1">
      <alignment horizontal="center"/>
    </xf>
    <xf numFmtId="0" fontId="15" fillId="0" borderId="0" xfId="1" applyFont="1" applyAlignment="1"/>
    <xf numFmtId="0" fontId="15" fillId="0" borderId="0" xfId="1" applyFont="1" applyBorder="1"/>
    <xf numFmtId="0" fontId="15" fillId="0" borderId="0" xfId="1" applyFont="1" applyBorder="1" applyAlignment="1">
      <alignment horizontal="left" wrapText="1"/>
    </xf>
    <xf numFmtId="0" fontId="16" fillId="0" borderId="0" xfId="1" applyFont="1" applyBorder="1" applyAlignment="1">
      <alignment horizontal="center"/>
    </xf>
    <xf numFmtId="0" fontId="16" fillId="0" borderId="0" xfId="1" applyFont="1" applyBorder="1"/>
    <xf numFmtId="2" fontId="16" fillId="0" borderId="0" xfId="1" applyNumberFormat="1" applyFont="1" applyBorder="1" applyAlignment="1">
      <alignment horizontal="center"/>
    </xf>
    <xf numFmtId="2" fontId="16" fillId="0" borderId="0" xfId="1" applyNumberFormat="1" applyFont="1" applyFill="1" applyBorder="1" applyAlignment="1">
      <alignment horizontal="center"/>
    </xf>
    <xf numFmtId="0" fontId="19" fillId="0" borderId="25" xfId="1" applyFont="1" applyBorder="1"/>
    <xf numFmtId="0" fontId="14" fillId="25" borderId="26" xfId="1" applyFont="1" applyFill="1" applyBorder="1" applyAlignment="1">
      <alignment horizontal="center" vertical="center" wrapText="1"/>
    </xf>
    <xf numFmtId="0" fontId="18" fillId="0" borderId="0" xfId="36" applyFont="1" applyAlignment="1" applyProtection="1">
      <protection locked="0"/>
    </xf>
    <xf numFmtId="0" fontId="15" fillId="0" borderId="0" xfId="36" applyFont="1" applyProtection="1">
      <protection locked="0"/>
    </xf>
    <xf numFmtId="0" fontId="15" fillId="0" borderId="0" xfId="1" applyFont="1" applyAlignment="1" applyProtection="1">
      <alignment vertical="top" wrapText="1" shrinkToFit="1"/>
      <protection locked="0"/>
    </xf>
    <xf numFmtId="0" fontId="15" fillId="0" borderId="0" xfId="1" applyFont="1" applyProtection="1">
      <protection locked="0"/>
    </xf>
    <xf numFmtId="0" fontId="14" fillId="26" borderId="20" xfId="36" applyFont="1" applyFill="1" applyBorder="1" applyAlignment="1">
      <alignment horizontal="center" vertical="center" wrapText="1"/>
    </xf>
    <xf numFmtId="0" fontId="19" fillId="0" borderId="26" xfId="1" applyFont="1" applyBorder="1"/>
    <xf numFmtId="0" fontId="19" fillId="0" borderId="32" xfId="1" applyFont="1" applyBorder="1"/>
    <xf numFmtId="0" fontId="19" fillId="0" borderId="27" xfId="1" applyFont="1" applyBorder="1"/>
    <xf numFmtId="0" fontId="19" fillId="0" borderId="31" xfId="1" applyFont="1" applyBorder="1"/>
    <xf numFmtId="0" fontId="14" fillId="25" borderId="50" xfId="1" applyFont="1" applyFill="1" applyBorder="1" applyAlignment="1">
      <alignment horizontal="center" vertical="center" wrapText="1"/>
    </xf>
    <xf numFmtId="0" fontId="14" fillId="25" borderId="51" xfId="1" applyFont="1" applyFill="1" applyBorder="1" applyAlignment="1">
      <alignment horizontal="center" vertical="center" wrapText="1"/>
    </xf>
    <xf numFmtId="0" fontId="23" fillId="2" borderId="56" xfId="1" applyFont="1" applyFill="1" applyBorder="1" applyAlignment="1">
      <alignment horizontal="center" vertical="center"/>
    </xf>
    <xf numFmtId="0" fontId="23" fillId="2" borderId="51" xfId="1" applyFont="1" applyFill="1" applyBorder="1" applyAlignment="1">
      <alignment horizontal="center" vertical="center"/>
    </xf>
    <xf numFmtId="49" fontId="23" fillId="2" borderId="51" xfId="1" applyNumberFormat="1" applyFont="1" applyFill="1" applyBorder="1" applyAlignment="1">
      <alignment horizontal="center" vertical="center" wrapText="1"/>
    </xf>
    <xf numFmtId="0" fontId="23" fillId="2" borderId="57" xfId="1" applyFont="1" applyFill="1" applyBorder="1" applyAlignment="1">
      <alignment horizontal="center" vertical="center"/>
    </xf>
    <xf numFmtId="0" fontId="23" fillId="2" borderId="40" xfId="1" applyFont="1" applyFill="1" applyBorder="1" applyAlignment="1">
      <alignment horizontal="center" vertical="center"/>
    </xf>
    <xf numFmtId="0" fontId="23" fillId="2" borderId="50" xfId="1" applyFont="1" applyFill="1" applyBorder="1" applyAlignment="1">
      <alignment horizontal="center" vertical="center"/>
    </xf>
    <xf numFmtId="0" fontId="23" fillId="2" borderId="58" xfId="1" applyFont="1" applyFill="1" applyBorder="1" applyAlignment="1">
      <alignment horizontal="center" vertical="center"/>
    </xf>
    <xf numFmtId="0" fontId="23" fillId="2" borderId="60" xfId="1" applyFont="1" applyFill="1" applyBorder="1" applyAlignment="1">
      <alignment horizontal="center" vertical="center"/>
    </xf>
    <xf numFmtId="2" fontId="14" fillId="27" borderId="62" xfId="37" applyNumberFormat="1" applyFont="1" applyFill="1" applyBorder="1" applyAlignment="1">
      <alignment horizontal="center"/>
    </xf>
    <xf numFmtId="2" fontId="14" fillId="27" borderId="63" xfId="37" applyNumberFormat="1" applyFont="1" applyFill="1" applyBorder="1" applyAlignment="1">
      <alignment horizontal="center"/>
    </xf>
    <xf numFmtId="4" fontId="14" fillId="2" borderId="47" xfId="1" applyNumberFormat="1" applyFont="1" applyFill="1" applyBorder="1" applyAlignment="1" applyProtection="1">
      <alignment horizontal="center"/>
    </xf>
    <xf numFmtId="4" fontId="14" fillId="2" borderId="48" xfId="1" applyNumberFormat="1" applyFont="1" applyFill="1" applyBorder="1" applyAlignment="1" applyProtection="1">
      <alignment horizontal="center"/>
    </xf>
    <xf numFmtId="4" fontId="14" fillId="2" borderId="48" xfId="1" applyNumberFormat="1" applyFont="1" applyFill="1" applyBorder="1" applyAlignment="1" applyProtection="1">
      <alignment horizontal="center" vertical="center"/>
    </xf>
    <xf numFmtId="2" fontId="14" fillId="27" borderId="64" xfId="37" applyNumberFormat="1" applyFont="1" applyFill="1" applyBorder="1" applyAlignment="1">
      <alignment horizontal="center"/>
    </xf>
    <xf numFmtId="4" fontId="14" fillId="2" borderId="49" xfId="1" applyNumberFormat="1" applyFont="1" applyFill="1" applyBorder="1" applyAlignment="1" applyProtection="1">
      <alignment horizontal="center"/>
    </xf>
    <xf numFmtId="4" fontId="14" fillId="2" borderId="54" xfId="1" applyNumberFormat="1" applyFont="1" applyFill="1" applyBorder="1" applyAlignment="1" applyProtection="1">
      <alignment horizontal="center"/>
    </xf>
    <xf numFmtId="4" fontId="14" fillId="2" borderId="48" xfId="1" applyNumberFormat="1" applyFont="1" applyFill="1" applyBorder="1" applyAlignment="1">
      <alignment horizontal="center"/>
    </xf>
    <xf numFmtId="4" fontId="14" fillId="2" borderId="61" xfId="1" applyNumberFormat="1" applyFont="1" applyFill="1" applyBorder="1" applyAlignment="1" applyProtection="1">
      <alignment horizontal="center"/>
    </xf>
    <xf numFmtId="0" fontId="19" fillId="0" borderId="73" xfId="1" applyNumberFormat="1" applyFont="1" applyBorder="1" applyAlignment="1" applyProtection="1">
      <alignment horizontal="center" vertical="center"/>
      <protection locked="0"/>
    </xf>
    <xf numFmtId="0" fontId="19" fillId="0" borderId="73" xfId="1" applyNumberFormat="1" applyFont="1" applyBorder="1" applyAlignment="1" applyProtection="1">
      <alignment horizontal="left" vertical="center"/>
      <protection locked="0"/>
    </xf>
    <xf numFmtId="0" fontId="19" fillId="0" borderId="73" xfId="1" applyNumberFormat="1" applyFont="1" applyBorder="1" applyAlignment="1" applyProtection="1">
      <alignment vertical="center"/>
      <protection locked="0"/>
    </xf>
    <xf numFmtId="4" fontId="19" fillId="0" borderId="73" xfId="1" applyNumberFormat="1" applyFont="1" applyBorder="1" applyAlignment="1" applyProtection="1">
      <alignment horizontal="center" vertical="center"/>
      <protection locked="0"/>
    </xf>
    <xf numFmtId="4" fontId="14" fillId="2" borderId="73" xfId="1" applyNumberFormat="1" applyFont="1" applyFill="1" applyBorder="1" applyAlignment="1" applyProtection="1">
      <alignment horizontal="center" vertical="center"/>
    </xf>
    <xf numFmtId="3" fontId="19" fillId="0" borderId="73" xfId="1" applyNumberFormat="1" applyFont="1" applyFill="1" applyBorder="1" applyAlignment="1" applyProtection="1">
      <alignment horizontal="center" vertical="center"/>
      <protection locked="0"/>
    </xf>
    <xf numFmtId="10" fontId="19" fillId="2" borderId="73" xfId="1" applyNumberFormat="1" applyFont="1" applyFill="1" applyBorder="1" applyAlignment="1" applyProtection="1">
      <alignment horizontal="center" vertical="center"/>
    </xf>
    <xf numFmtId="0" fontId="19" fillId="0" borderId="73" xfId="1" applyNumberFormat="1" applyFont="1" applyFill="1" applyBorder="1" applyAlignment="1" applyProtection="1">
      <alignment horizontal="center" vertical="center"/>
      <protection locked="0"/>
    </xf>
    <xf numFmtId="4" fontId="14" fillId="0" borderId="73" xfId="1" applyNumberFormat="1" applyFont="1" applyFill="1" applyBorder="1" applyAlignment="1" applyProtection="1">
      <alignment horizontal="left" vertical="center"/>
      <protection locked="0"/>
    </xf>
    <xf numFmtId="2" fontId="19" fillId="0" borderId="73" xfId="1" applyNumberFormat="1" applyFont="1" applyFill="1" applyBorder="1" applyAlignment="1" applyProtection="1">
      <alignment horizontal="center"/>
      <protection locked="0"/>
    </xf>
    <xf numFmtId="0" fontId="19" fillId="0" borderId="73" xfId="1" applyNumberFormat="1" applyFont="1" applyBorder="1" applyAlignment="1" applyProtection="1">
      <alignment vertical="center" wrapText="1"/>
      <protection locked="0"/>
    </xf>
    <xf numFmtId="164" fontId="14" fillId="26" borderId="20" xfId="36" applyNumberFormat="1" applyFont="1" applyFill="1" applyBorder="1" applyAlignment="1" applyProtection="1">
      <alignment horizontal="center" vertical="center" wrapText="1"/>
      <protection locked="0"/>
    </xf>
    <xf numFmtId="0" fontId="19" fillId="0" borderId="73" xfId="1" applyFont="1" applyFill="1" applyBorder="1" applyAlignment="1" applyProtection="1">
      <alignment horizontal="center"/>
      <protection locked="0"/>
    </xf>
    <xf numFmtId="0" fontId="16" fillId="0" borderId="0" xfId="1" applyFont="1" applyAlignment="1">
      <alignment horizontal="left"/>
    </xf>
    <xf numFmtId="0" fontId="14" fillId="25" borderId="27" xfId="1" applyFont="1" applyFill="1" applyBorder="1" applyAlignment="1">
      <alignment horizontal="center" vertical="center" wrapText="1"/>
    </xf>
    <xf numFmtId="0" fontId="14" fillId="25" borderId="24" xfId="1" applyFont="1" applyFill="1" applyBorder="1" applyAlignment="1">
      <alignment horizontal="center" vertical="center" wrapText="1"/>
    </xf>
    <xf numFmtId="0" fontId="14" fillId="0" borderId="24" xfId="1" applyFont="1" applyFill="1" applyBorder="1" applyAlignment="1" applyProtection="1">
      <alignment horizontal="center" vertical="center" wrapText="1"/>
      <protection locked="0"/>
    </xf>
    <xf numFmtId="0" fontId="14" fillId="2" borderId="47" xfId="1" applyFont="1" applyFill="1" applyBorder="1" applyAlignment="1">
      <alignment horizontal="right"/>
    </xf>
    <xf numFmtId="0" fontId="14" fillId="2" borderId="48" xfId="1" applyFont="1" applyFill="1" applyBorder="1" applyAlignment="1">
      <alignment horizontal="right"/>
    </xf>
    <xf numFmtId="0" fontId="14" fillId="2" borderId="61" xfId="1" applyFont="1" applyFill="1" applyBorder="1" applyAlignment="1">
      <alignment horizontal="right"/>
    </xf>
    <xf numFmtId="0" fontId="19" fillId="0" borderId="0" xfId="1" applyFont="1" applyBorder="1" applyAlignment="1">
      <alignment horizontal="left" vertical="top" wrapText="1"/>
    </xf>
    <xf numFmtId="14" fontId="14" fillId="0" borderId="43" xfId="1" applyNumberFormat="1" applyFont="1" applyFill="1" applyBorder="1" applyAlignment="1" applyProtection="1">
      <alignment horizontal="center" vertical="center" wrapText="1"/>
      <protection locked="0"/>
    </xf>
    <xf numFmtId="0" fontId="14" fillId="0" borderId="44" xfId="1" applyFont="1" applyFill="1" applyBorder="1" applyAlignment="1" applyProtection="1">
      <alignment horizontal="center" vertical="center" wrapText="1"/>
      <protection locked="0"/>
    </xf>
    <xf numFmtId="0" fontId="14" fillId="0" borderId="22" xfId="1" applyFont="1" applyFill="1" applyBorder="1" applyAlignment="1" applyProtection="1">
      <alignment horizontal="center" vertical="center" wrapText="1"/>
      <protection locked="0"/>
    </xf>
    <xf numFmtId="0" fontId="14" fillId="25" borderId="28" xfId="1" applyFont="1" applyFill="1" applyBorder="1" applyAlignment="1">
      <alignment horizontal="center" vertical="center" wrapText="1"/>
    </xf>
    <xf numFmtId="0" fontId="14" fillId="25" borderId="33" xfId="1" applyFont="1" applyFill="1" applyBorder="1" applyAlignment="1">
      <alignment horizontal="center" vertical="center" wrapText="1"/>
    </xf>
    <xf numFmtId="0" fontId="14" fillId="25" borderId="20" xfId="1" applyFont="1" applyFill="1" applyBorder="1" applyAlignment="1">
      <alignment horizontal="center" vertical="center" wrapText="1"/>
    </xf>
    <xf numFmtId="0" fontId="14" fillId="25" borderId="71" xfId="1" applyFont="1" applyFill="1" applyBorder="1" applyAlignment="1">
      <alignment horizontal="center" vertical="center" wrapText="1"/>
    </xf>
    <xf numFmtId="0" fontId="14" fillId="25" borderId="69" xfId="1" applyFont="1" applyFill="1" applyBorder="1" applyAlignment="1">
      <alignment horizontal="center" vertical="center" wrapText="1"/>
    </xf>
    <xf numFmtId="0" fontId="14" fillId="25" borderId="72" xfId="1" applyFont="1" applyFill="1" applyBorder="1" applyAlignment="1">
      <alignment horizontal="center" vertical="center" wrapText="1"/>
    </xf>
    <xf numFmtId="0" fontId="19" fillId="25" borderId="20" xfId="1" applyFont="1" applyFill="1" applyBorder="1" applyAlignment="1">
      <alignment horizontal="center" vertical="center" wrapText="1"/>
    </xf>
    <xf numFmtId="0" fontId="19" fillId="25" borderId="71" xfId="1" applyFont="1" applyFill="1" applyBorder="1" applyAlignment="1">
      <alignment horizontal="center" vertical="center" wrapText="1"/>
    </xf>
    <xf numFmtId="0" fontId="14" fillId="25" borderId="37" xfId="1" applyFont="1" applyFill="1" applyBorder="1" applyAlignment="1">
      <alignment horizontal="center" vertical="center" wrapText="1"/>
    </xf>
    <xf numFmtId="0" fontId="14" fillId="25" borderId="35" xfId="1" applyFont="1" applyFill="1" applyBorder="1" applyAlignment="1">
      <alignment horizontal="center" vertical="center" wrapText="1"/>
    </xf>
    <xf numFmtId="0" fontId="14" fillId="25" borderId="36" xfId="1" applyFont="1" applyFill="1" applyBorder="1" applyAlignment="1">
      <alignment horizontal="center" vertical="center" wrapText="1"/>
    </xf>
    <xf numFmtId="0" fontId="19" fillId="25" borderId="69" xfId="1" applyFont="1" applyFill="1" applyBorder="1" applyAlignment="1">
      <alignment horizontal="center" vertical="center" wrapText="1"/>
    </xf>
    <xf numFmtId="0" fontId="19" fillId="25" borderId="72" xfId="1" applyFont="1" applyFill="1" applyBorder="1" applyAlignment="1">
      <alignment horizontal="center" vertical="center" wrapText="1"/>
    </xf>
    <xf numFmtId="0" fontId="14" fillId="25" borderId="66" xfId="1" applyFont="1" applyFill="1" applyBorder="1" applyAlignment="1">
      <alignment horizontal="center" vertical="center" wrapText="1"/>
    </xf>
    <xf numFmtId="0" fontId="14" fillId="25" borderId="67" xfId="1" applyFont="1" applyFill="1" applyBorder="1" applyAlignment="1">
      <alignment horizontal="center" vertical="center" wrapText="1"/>
    </xf>
    <xf numFmtId="0" fontId="19" fillId="26" borderId="13" xfId="36" applyFont="1" applyFill="1" applyBorder="1" applyAlignment="1">
      <alignment horizontal="center" wrapText="1"/>
    </xf>
    <xf numFmtId="0" fontId="14" fillId="25" borderId="38" xfId="1" applyFont="1" applyFill="1" applyBorder="1" applyAlignment="1">
      <alignment horizontal="center" vertical="center"/>
    </xf>
    <xf numFmtId="0" fontId="14" fillId="25" borderId="39" xfId="1" applyFont="1" applyFill="1" applyBorder="1" applyAlignment="1">
      <alignment horizontal="center" vertical="center"/>
    </xf>
    <xf numFmtId="0" fontId="14" fillId="25" borderId="42" xfId="1" applyFont="1" applyFill="1" applyBorder="1" applyAlignment="1">
      <alignment horizontal="center" vertical="center"/>
    </xf>
    <xf numFmtId="0" fontId="16" fillId="0" borderId="0" xfId="1" applyFont="1" applyFill="1" applyBorder="1" applyAlignment="1">
      <alignment vertical="top" wrapText="1"/>
    </xf>
    <xf numFmtId="0" fontId="20" fillId="26" borderId="20" xfId="36" applyFont="1" applyFill="1" applyBorder="1" applyAlignment="1">
      <alignment horizontal="center" vertical="center" wrapText="1"/>
    </xf>
    <xf numFmtId="0" fontId="14" fillId="0" borderId="0" xfId="36" applyFont="1" applyBorder="1" applyAlignment="1">
      <alignment horizontal="left"/>
    </xf>
    <xf numFmtId="0" fontId="20" fillId="0" borderId="20" xfId="36" applyFont="1" applyBorder="1" applyAlignment="1">
      <alignment horizontal="center" vertical="top" wrapText="1"/>
    </xf>
    <xf numFmtId="0" fontId="20" fillId="0" borderId="20" xfId="36" applyFont="1" applyBorder="1" applyAlignment="1">
      <alignment horizontal="left" vertical="center" wrapText="1"/>
    </xf>
    <xf numFmtId="0" fontId="20" fillId="0" borderId="20" xfId="36" applyFont="1" applyBorder="1" applyAlignment="1" applyProtection="1">
      <alignment horizontal="center" vertical="center" wrapText="1"/>
      <protection locked="0"/>
    </xf>
    <xf numFmtId="0" fontId="14" fillId="0" borderId="20" xfId="36" applyFont="1" applyBorder="1" applyAlignment="1">
      <alignment horizontal="left" vertical="center" wrapText="1"/>
    </xf>
    <xf numFmtId="0" fontId="14" fillId="26" borderId="20" xfId="36" applyFont="1" applyFill="1" applyBorder="1" applyAlignment="1">
      <alignment horizontal="center" vertical="top" wrapText="1"/>
    </xf>
    <xf numFmtId="0" fontId="23" fillId="2" borderId="59" xfId="1" applyFont="1" applyFill="1" applyBorder="1" applyAlignment="1">
      <alignment horizontal="center" vertical="center"/>
    </xf>
    <xf numFmtId="0" fontId="14" fillId="25" borderId="34" xfId="1" applyFont="1" applyFill="1" applyBorder="1" applyAlignment="1">
      <alignment horizontal="center" vertical="center" wrapText="1"/>
    </xf>
    <xf numFmtId="0" fontId="14" fillId="2" borderId="42" xfId="1" applyFont="1" applyFill="1" applyBorder="1" applyAlignment="1">
      <alignment horizont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5" borderId="52" xfId="1" applyFont="1" applyFill="1" applyBorder="1" applyAlignment="1">
      <alignment horizontal="center" vertical="center" wrapText="1"/>
    </xf>
    <xf numFmtId="0" fontId="14" fillId="25" borderId="53" xfId="1" applyFont="1" applyFill="1" applyBorder="1" applyAlignment="1">
      <alignment horizontal="center" vertical="center" wrapText="1"/>
    </xf>
    <xf numFmtId="0" fontId="14" fillId="25" borderId="26" xfId="1" applyFont="1" applyFill="1" applyBorder="1" applyAlignment="1">
      <alignment horizontal="center" vertical="center" wrapText="1"/>
    </xf>
    <xf numFmtId="0" fontId="14" fillId="25" borderId="68" xfId="1" applyFont="1" applyFill="1" applyBorder="1" applyAlignment="1">
      <alignment horizontal="center" vertical="center" wrapText="1"/>
    </xf>
    <xf numFmtId="0" fontId="14" fillId="25" borderId="70" xfId="1" applyFont="1" applyFill="1" applyBorder="1" applyAlignment="1">
      <alignment horizontal="center" vertical="center" wrapText="1"/>
    </xf>
    <xf numFmtId="0" fontId="14" fillId="2" borderId="45" xfId="1" applyFont="1" applyFill="1" applyBorder="1" applyAlignment="1">
      <alignment horizontal="center" vertical="center"/>
    </xf>
    <xf numFmtId="0" fontId="14" fillId="2" borderId="46" xfId="1" applyFont="1" applyFill="1" applyBorder="1" applyAlignment="1">
      <alignment horizontal="center" vertical="center"/>
    </xf>
    <xf numFmtId="0" fontId="14" fillId="2" borderId="39" xfId="1" applyFont="1" applyFill="1" applyBorder="1" applyAlignment="1">
      <alignment horizontal="center" vertical="center"/>
    </xf>
    <xf numFmtId="0" fontId="14" fillId="2" borderId="55" xfId="1" applyFont="1" applyFill="1" applyBorder="1" applyAlignment="1">
      <alignment horizontal="center" vertical="center"/>
    </xf>
    <xf numFmtId="0" fontId="14" fillId="25" borderId="40" xfId="1" applyFont="1" applyFill="1" applyBorder="1" applyAlignment="1">
      <alignment horizontal="center" vertical="center" wrapText="1"/>
    </xf>
    <xf numFmtId="0" fontId="14" fillId="25" borderId="41" xfId="1" applyFont="1" applyFill="1" applyBorder="1" applyAlignment="1">
      <alignment horizontal="center" vertical="center" wrapText="1"/>
    </xf>
    <xf numFmtId="0" fontId="14" fillId="25" borderId="54" xfId="1" applyFont="1" applyFill="1" applyBorder="1" applyAlignment="1">
      <alignment horizontal="center" vertical="center" wrapText="1"/>
    </xf>
    <xf numFmtId="0" fontId="20" fillId="0" borderId="20" xfId="36" applyFont="1" applyBorder="1" applyAlignment="1">
      <alignment vertical="center"/>
    </xf>
    <xf numFmtId="0" fontId="19" fillId="25" borderId="66" xfId="1" applyFont="1" applyFill="1" applyBorder="1" applyAlignment="1">
      <alignment horizontal="center" vertical="center" wrapText="1"/>
    </xf>
    <xf numFmtId="0" fontId="14" fillId="25" borderId="65" xfId="1" applyFont="1" applyFill="1" applyBorder="1" applyAlignment="1">
      <alignment horizontal="center" vertical="center" wrapText="1"/>
    </xf>
    <xf numFmtId="0" fontId="0" fillId="0" borderId="0" xfId="0" applyAlignment="1">
      <alignment horizontal="left" wrapText="1"/>
    </xf>
    <xf numFmtId="0" fontId="0" fillId="2" borderId="5" xfId="0" applyFill="1" applyBorder="1" applyAlignment="1">
      <alignment horizontal="center" wrapText="1"/>
    </xf>
    <xf numFmtId="0" fontId="0" fillId="2" borderId="7" xfId="0" applyFill="1" applyBorder="1" applyAlignment="1">
      <alignment horizontal="center" wrapText="1"/>
    </xf>
    <xf numFmtId="0" fontId="0" fillId="2" borderId="6"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2" borderId="4" xfId="0" applyFill="1" applyBorder="1" applyAlignment="1">
      <alignment horizont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14" fillId="0" borderId="0" xfId="36" applyFont="1" applyFill="1" applyBorder="1" applyAlignment="1" applyProtection="1">
      <alignment horizontal="center"/>
      <protection locked="0"/>
    </xf>
    <xf numFmtId="0" fontId="14" fillId="0" borderId="74" xfId="1" applyFont="1" applyFill="1" applyBorder="1" applyAlignment="1" applyProtection="1">
      <alignment horizontal="center" vertical="center" wrapText="1"/>
      <protection locked="0"/>
    </xf>
    <xf numFmtId="0" fontId="14" fillId="0" borderId="75" xfId="1" applyFont="1" applyFill="1" applyBorder="1" applyAlignment="1" applyProtection="1">
      <alignment horizontal="center" vertical="center" wrapText="1"/>
      <protection locked="0"/>
    </xf>
    <xf numFmtId="0" fontId="14" fillId="0" borderId="76" xfId="1" applyFont="1" applyFill="1" applyBorder="1" applyAlignment="1" applyProtection="1">
      <alignment horizontal="center" vertical="center" wrapText="1"/>
      <protection locked="0"/>
    </xf>
    <xf numFmtId="0" fontId="14" fillId="0" borderId="77" xfId="1" applyFont="1" applyFill="1" applyBorder="1" applyAlignment="1" applyProtection="1">
      <alignment horizontal="center" vertical="center" wrapText="1"/>
      <protection locked="0"/>
    </xf>
    <xf numFmtId="0" fontId="18" fillId="0" borderId="8" xfId="36" applyFont="1" applyBorder="1" applyAlignment="1" applyProtection="1">
      <alignment horizontal="left"/>
      <protection locked="0"/>
    </xf>
    <xf numFmtId="0" fontId="18" fillId="0" borderId="0" xfId="36" applyFont="1" applyBorder="1" applyAlignment="1" applyProtection="1">
      <alignment horizontal="right"/>
      <protection locked="0"/>
    </xf>
    <xf numFmtId="0" fontId="16" fillId="0" borderId="0" xfId="1" applyFont="1" applyFill="1" applyAlignment="1">
      <alignment horizontal="center"/>
    </xf>
    <xf numFmtId="14" fontId="18" fillId="0" borderId="8" xfId="36" applyNumberFormat="1" applyFont="1" applyBorder="1" applyAlignment="1" applyProtection="1">
      <protection locked="0"/>
    </xf>
  </cellXfs>
  <cellStyles count="38">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Input" xfId="29"/>
    <cellStyle name="Įprastas 2" xfId="1"/>
    <cellStyle name="Įprastas 2 3" xfId="37"/>
    <cellStyle name="Įprastas 5" xfId="36"/>
    <cellStyle name="Linked Cell" xfId="30"/>
    <cellStyle name="Neutral" xfId="31"/>
    <cellStyle name="Normal" xfId="0" builtinId="0"/>
    <cellStyle name="Normal 2" xfId="33"/>
    <cellStyle name="Normal 3" xfId="35"/>
    <cellStyle name="Note" xfId="32"/>
    <cellStyle name="Percent 2" xfId="34"/>
  </cellStyles>
  <dxfs count="10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31291</xdr:colOff>
      <xdr:row>3</xdr:row>
      <xdr:rowOff>95251</xdr:rowOff>
    </xdr:from>
    <xdr:to>
      <xdr:col>21</xdr:col>
      <xdr:colOff>807062</xdr:colOff>
      <xdr:row>7</xdr:row>
      <xdr:rowOff>80219</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067434" y="462644"/>
          <a:ext cx="1973199" cy="80139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70224%20revised_individual_financial_state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Users\vaidas-pr\AppData\Local\Microsoft\Windows\Temporary%20Internet%20Files\Content.Outlook\TEUYKQQ7\Kaupiamasis-Lauryn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Users\laurynas-sa\Downloads\mp_forma_2013-10-15.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Ne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Guidelines"/>
      <sheetName val="1. General info"/>
      <sheetName val="2. Detailed costs incurred"/>
      <sheetName val="3. Overview of costs incur "/>
      <sheetName val="4. Receipts &amp; Payment ceilings"/>
      <sheetName val="5. Certification by the MS"/>
      <sheetName val="Drop down menus"/>
      <sheetName val="Sheet4"/>
    </sheetNames>
    <sheetDataSet>
      <sheetData sheetId="0"/>
      <sheetData sheetId="1"/>
      <sheetData sheetId="2"/>
      <sheetData sheetId="3"/>
      <sheetData sheetId="4"/>
      <sheetData sheetId="5"/>
      <sheetData sheetId="6">
        <row r="4">
          <cell r="D4" t="str">
            <v>¨</v>
          </cell>
          <cell r="E4" t="str">
            <v>ALL (lek)</v>
          </cell>
          <cell r="F4" t="str">
            <v>Energy</v>
          </cell>
          <cell r="G4" t="str">
            <v>Item selected for CFS</v>
          </cell>
          <cell r="H4" t="str">
            <v>services</v>
          </cell>
        </row>
        <row r="5">
          <cell r="D5" t="str">
            <v>þ</v>
          </cell>
          <cell r="E5" t="str">
            <v>AMD (dram)</v>
          </cell>
          <cell r="F5" t="str">
            <v>Telecom</v>
          </cell>
          <cell r="G5">
            <v>0</v>
          </cell>
          <cell r="H5" t="str">
            <v>supplies</v>
          </cell>
        </row>
        <row r="6">
          <cell r="E6" t="str">
            <v>ANG (Netherlands Antillean guilder)</v>
          </cell>
          <cell r="F6" t="str">
            <v>Transport</v>
          </cell>
          <cell r="H6" t="str">
            <v>works</v>
          </cell>
        </row>
        <row r="7">
          <cell r="E7" t="str">
            <v>AOA (kwanza)</v>
          </cell>
          <cell r="H7" t="str">
            <v>not applicable</v>
          </cell>
        </row>
        <row r="8">
          <cell r="E8" t="str">
            <v>ARS (Argentine peso)</v>
          </cell>
        </row>
        <row r="9">
          <cell r="E9" t="str">
            <v>AUD (Australian dollar)</v>
          </cell>
        </row>
        <row r="10">
          <cell r="E10" t="str">
            <v>AWG (Aruban guilder)</v>
          </cell>
        </row>
        <row r="11">
          <cell r="E11" t="str">
            <v>AZN (Azerbaijani manat)</v>
          </cell>
        </row>
        <row r="12">
          <cell r="E12" t="str">
            <v>BAM (Bosnian convertible mark)</v>
          </cell>
        </row>
        <row r="13">
          <cell r="E13" t="str">
            <v>BBD (Barbados dollar)</v>
          </cell>
        </row>
        <row r="14">
          <cell r="E14" t="str">
            <v>BDT (taka)</v>
          </cell>
        </row>
        <row r="15">
          <cell r="E15" t="str">
            <v>BGN (Lev (New))</v>
          </cell>
        </row>
        <row r="16">
          <cell r="E16" t="str">
            <v>BHD (Bahraini dinar)</v>
          </cell>
        </row>
        <row r="17">
          <cell r="E17" t="str">
            <v>BIF (Burundi franc)</v>
          </cell>
        </row>
        <row r="18">
          <cell r="E18" t="str">
            <v>BMD (Bermuda dollar)</v>
          </cell>
        </row>
        <row r="19">
          <cell r="E19" t="str">
            <v>BND (Brunei dollar)</v>
          </cell>
        </row>
        <row r="20">
          <cell r="E20" t="str">
            <v>BOB (boliviano)</v>
          </cell>
        </row>
        <row r="21">
          <cell r="E21" t="str">
            <v>BRL (Brazilian real)</v>
          </cell>
        </row>
        <row r="22">
          <cell r="E22" t="str">
            <v>BSD (Bahamian dollar)</v>
          </cell>
        </row>
        <row r="23">
          <cell r="E23" t="str">
            <v>BTN (ngultrum)</v>
          </cell>
        </row>
        <row r="24">
          <cell r="E24" t="str">
            <v>BWP (pula)</v>
          </cell>
        </row>
        <row r="25">
          <cell r="E25" t="str">
            <v>BYR (Belarusian rouble)</v>
          </cell>
        </row>
        <row r="26">
          <cell r="E26" t="str">
            <v>BZD (Belize dollar)</v>
          </cell>
        </row>
        <row r="27">
          <cell r="E27" t="str">
            <v>CAD (Canadian dollar)</v>
          </cell>
        </row>
        <row r="28">
          <cell r="E28" t="str">
            <v>CDF (Congolese franc)</v>
          </cell>
        </row>
        <row r="29">
          <cell r="E29" t="str">
            <v>CHF (Swiss franc)</v>
          </cell>
        </row>
        <row r="30">
          <cell r="E30" t="str">
            <v>CLP (Chilean peso)</v>
          </cell>
        </row>
        <row r="31">
          <cell r="E31" t="str">
            <v>CNY (renminbi-yuan)</v>
          </cell>
        </row>
        <row r="32">
          <cell r="E32" t="str">
            <v>COP (Colombian peso)</v>
          </cell>
        </row>
        <row r="33">
          <cell r="E33" t="str">
            <v>CRC (Costa Rican colón)</v>
          </cell>
        </row>
        <row r="34">
          <cell r="E34" t="str">
            <v>CSD (Serbian Dinar)</v>
          </cell>
        </row>
        <row r="35">
          <cell r="E35" t="str">
            <v>CUC (Cuban convertible peso)</v>
          </cell>
        </row>
        <row r="36">
          <cell r="E36" t="str">
            <v>CUP (Cuban peso)</v>
          </cell>
        </row>
        <row r="37">
          <cell r="E37" t="str">
            <v>CVE (Cape Verde escudo)</v>
          </cell>
        </row>
        <row r="38">
          <cell r="E38" t="str">
            <v>CZK (Czech koruna)</v>
          </cell>
        </row>
        <row r="39">
          <cell r="E39" t="str">
            <v>DJF (Djibouti franc)</v>
          </cell>
        </row>
        <row r="40">
          <cell r="E40" t="str">
            <v>DKK (Danish krone)</v>
          </cell>
        </row>
        <row r="41">
          <cell r="E41" t="str">
            <v>DOP (Dominican peso)</v>
          </cell>
        </row>
        <row r="42">
          <cell r="E42" t="str">
            <v>DZD (Algerian dinar)</v>
          </cell>
        </row>
        <row r="43">
          <cell r="E43" t="str">
            <v>EEK (Estonian kroon)</v>
          </cell>
        </row>
        <row r="44">
          <cell r="E44" t="str">
            <v>EGP (Egyptian pound)</v>
          </cell>
        </row>
        <row r="45">
          <cell r="E45" t="str">
            <v>ERN (nakfa)</v>
          </cell>
        </row>
        <row r="46">
          <cell r="E46" t="str">
            <v>ETB (Ethiopian birr)</v>
          </cell>
        </row>
        <row r="47">
          <cell r="E47" t="str">
            <v>FJD (Fiji dollar)</v>
          </cell>
        </row>
        <row r="48">
          <cell r="E48" t="str">
            <v>FKP (Falkland Islands pound)</v>
          </cell>
        </row>
        <row r="49">
          <cell r="E49" t="str">
            <v>GBP (pound sterling)</v>
          </cell>
        </row>
        <row r="50">
          <cell r="E50" t="str">
            <v>GEL (lari)</v>
          </cell>
        </row>
        <row r="51">
          <cell r="E51" t="str">
            <v>GHS (New cedi)</v>
          </cell>
        </row>
        <row r="52">
          <cell r="E52" t="str">
            <v>GIP (Gibraltar pound)</v>
          </cell>
        </row>
        <row r="53">
          <cell r="E53" t="str">
            <v>GMD (dalasi)</v>
          </cell>
        </row>
        <row r="54">
          <cell r="E54" t="str">
            <v>GNF (Guinean franc)</v>
          </cell>
        </row>
        <row r="55">
          <cell r="E55" t="str">
            <v>GTQ (Guatemalan quetzal)</v>
          </cell>
        </row>
        <row r="56">
          <cell r="E56" t="str">
            <v>GYD (Guyanese dollar)</v>
          </cell>
        </row>
        <row r="57">
          <cell r="E57" t="str">
            <v>HKD (Hong Kong dollar)</v>
          </cell>
        </row>
        <row r="58">
          <cell r="E58" t="str">
            <v>HNL (lempira)</v>
          </cell>
        </row>
        <row r="59">
          <cell r="E59" t="str">
            <v>HRK (kuna)</v>
          </cell>
        </row>
        <row r="60">
          <cell r="E60" t="str">
            <v>HTG (gourde)</v>
          </cell>
        </row>
        <row r="61">
          <cell r="E61" t="str">
            <v>HUF (forint)</v>
          </cell>
        </row>
        <row r="62">
          <cell r="E62" t="str">
            <v>IDR (Indonesian rupiah)</v>
          </cell>
        </row>
        <row r="63">
          <cell r="E63" t="str">
            <v>ILS (new shekel)</v>
          </cell>
        </row>
        <row r="64">
          <cell r="E64" t="str">
            <v>INR (Indian rupee)</v>
          </cell>
        </row>
        <row r="65">
          <cell r="E65" t="str">
            <v>IQD (Iraqi dinar)</v>
          </cell>
        </row>
        <row r="66">
          <cell r="E66" t="str">
            <v>IRR (Iranian rial)</v>
          </cell>
        </row>
        <row r="67">
          <cell r="E67" t="str">
            <v>ISK (Icelandic króna)</v>
          </cell>
        </row>
        <row r="68">
          <cell r="E68" t="str">
            <v>JMD (Jamaica dollar)</v>
          </cell>
        </row>
        <row r="69">
          <cell r="E69" t="str">
            <v>JOD (Jordanian dinar)</v>
          </cell>
        </row>
        <row r="70">
          <cell r="E70" t="str">
            <v>JPY (yen)</v>
          </cell>
        </row>
        <row r="71">
          <cell r="E71" t="str">
            <v>KES (Kenyan shilling)</v>
          </cell>
        </row>
        <row r="72">
          <cell r="E72" t="str">
            <v>KGS (som)</v>
          </cell>
        </row>
        <row r="73">
          <cell r="E73" t="str">
            <v>KHR (riel)</v>
          </cell>
        </row>
        <row r="74">
          <cell r="E74" t="str">
            <v>KMF (Comorian franc)</v>
          </cell>
        </row>
        <row r="75">
          <cell r="E75" t="str">
            <v>KPW (North Korean won)</v>
          </cell>
        </row>
        <row r="76">
          <cell r="E76" t="str">
            <v>KRW (South Korean won)</v>
          </cell>
        </row>
        <row r="77">
          <cell r="E77" t="str">
            <v>KWD (Kuwaiti dinar)</v>
          </cell>
        </row>
        <row r="78">
          <cell r="E78" t="str">
            <v>KYD (Cayman Islands dollar)</v>
          </cell>
        </row>
        <row r="79">
          <cell r="E79" t="str">
            <v>KZT (tenge)</v>
          </cell>
        </row>
        <row r="80">
          <cell r="E80" t="str">
            <v>LAK (kip)</v>
          </cell>
        </row>
        <row r="81">
          <cell r="E81" t="str">
            <v>LBP (Lebanese pound)</v>
          </cell>
        </row>
        <row r="82">
          <cell r="E82" t="str">
            <v>LKR (Sri Lankan rupee)</v>
          </cell>
        </row>
        <row r="83">
          <cell r="E83" t="str">
            <v>LRD (Liberian dollar)</v>
          </cell>
        </row>
        <row r="84">
          <cell r="E84" t="str">
            <v>LSL (loti)</v>
          </cell>
        </row>
        <row r="85">
          <cell r="E85" t="str">
            <v>LTL (Lithuanian litas)</v>
          </cell>
        </row>
        <row r="86">
          <cell r="E86" t="str">
            <v>LVL (Latvian lats)</v>
          </cell>
        </row>
        <row r="87">
          <cell r="E87" t="str">
            <v>LYD (Libyan dinar)</v>
          </cell>
        </row>
        <row r="88">
          <cell r="E88" t="str">
            <v>MAD (Moroccan dirham)</v>
          </cell>
        </row>
        <row r="89">
          <cell r="E89" t="str">
            <v>MDL (Moldovan leu)</v>
          </cell>
        </row>
        <row r="90">
          <cell r="E90" t="str">
            <v>MGA (Ariary)</v>
          </cell>
        </row>
        <row r="91">
          <cell r="E91" t="str">
            <v>MGF (Malagasy franc)</v>
          </cell>
        </row>
        <row r="92">
          <cell r="E92" t="str">
            <v>MKD (denar)</v>
          </cell>
        </row>
        <row r="93">
          <cell r="E93" t="str">
            <v>MMK (kyat)</v>
          </cell>
        </row>
        <row r="94">
          <cell r="E94" t="str">
            <v>MNT (tugrik)</v>
          </cell>
        </row>
        <row r="95">
          <cell r="E95" t="str">
            <v>MOP (pataca)</v>
          </cell>
        </row>
        <row r="96">
          <cell r="E96" t="str">
            <v>MRO (Mauritanian ouguiya)</v>
          </cell>
        </row>
        <row r="97">
          <cell r="E97" t="str">
            <v>MUR (Mauritian rupee)</v>
          </cell>
        </row>
        <row r="98">
          <cell r="E98" t="str">
            <v>MVR (rufiyaa)</v>
          </cell>
        </row>
        <row r="99">
          <cell r="E99" t="str">
            <v>MWK (Malawian kwacha)</v>
          </cell>
        </row>
        <row r="100">
          <cell r="E100" t="str">
            <v>MXN (Mexican peso)</v>
          </cell>
        </row>
        <row r="101">
          <cell r="E101" t="str">
            <v>MYR (Malaysian ringgit)</v>
          </cell>
        </row>
        <row r="102">
          <cell r="E102" t="str">
            <v>MZN (new metical)</v>
          </cell>
        </row>
        <row r="103">
          <cell r="E103" t="str">
            <v>NAD (Namibian dollar)</v>
          </cell>
        </row>
        <row r="104">
          <cell r="E104" t="str">
            <v>NGN (naira)</v>
          </cell>
        </row>
        <row r="105">
          <cell r="E105" t="str">
            <v>NIO (córdoba)</v>
          </cell>
        </row>
        <row r="106">
          <cell r="E106" t="str">
            <v>NOK (Norwegian krone)</v>
          </cell>
        </row>
        <row r="107">
          <cell r="E107" t="str">
            <v>NPR (Nepalese rupee)</v>
          </cell>
        </row>
        <row r="108">
          <cell r="E108" t="str">
            <v>NZD (New Zealand dollar)</v>
          </cell>
        </row>
        <row r="109">
          <cell r="E109" t="str">
            <v>OMR (Omani rial)</v>
          </cell>
        </row>
        <row r="110">
          <cell r="E110" t="str">
            <v>PAB (balboa)</v>
          </cell>
        </row>
        <row r="111">
          <cell r="E111" t="str">
            <v>PEN (new sol)</v>
          </cell>
        </row>
        <row r="112">
          <cell r="E112" t="str">
            <v>PGK (kina)</v>
          </cell>
        </row>
        <row r="113">
          <cell r="E113" t="str">
            <v>PHP (Philippine peso)</v>
          </cell>
        </row>
        <row r="114">
          <cell r="E114" t="str">
            <v>PKR (Pakistani rupee)</v>
          </cell>
        </row>
        <row r="115">
          <cell r="E115" t="str">
            <v>PLN (zloty)</v>
          </cell>
        </row>
        <row r="116">
          <cell r="E116" t="str">
            <v>PYG (guaraní)</v>
          </cell>
        </row>
        <row r="117">
          <cell r="E117" t="str">
            <v>QAR (Qatari riyal)</v>
          </cell>
        </row>
        <row r="118">
          <cell r="E118" t="str">
            <v>RON (New Romanian Leu)</v>
          </cell>
        </row>
        <row r="119">
          <cell r="E119" t="str">
            <v>RSD (Serbian Dinar)</v>
          </cell>
        </row>
        <row r="120">
          <cell r="E120" t="str">
            <v>RUB (new rouble)</v>
          </cell>
        </row>
        <row r="121">
          <cell r="E121" t="str">
            <v>RWF (Rwandese franc)</v>
          </cell>
        </row>
        <row r="122">
          <cell r="E122" t="str">
            <v>SAR (Saudi riyal)</v>
          </cell>
        </row>
        <row r="123">
          <cell r="E123" t="str">
            <v>SBD (Solomon Islands dollar)</v>
          </cell>
        </row>
        <row r="124">
          <cell r="E124" t="str">
            <v>SCR (Seychelles rupee)</v>
          </cell>
        </row>
        <row r="125">
          <cell r="E125" t="str">
            <v>SDG (Sudanese Pound)</v>
          </cell>
        </row>
        <row r="126">
          <cell r="E126" t="str">
            <v>SEK (Swedish krona)</v>
          </cell>
        </row>
        <row r="127">
          <cell r="E127" t="str">
            <v>SGD (Singapore dollar)</v>
          </cell>
        </row>
        <row r="128">
          <cell r="E128" t="str">
            <v>SHP (Saint Helena pound)</v>
          </cell>
        </row>
        <row r="129">
          <cell r="E129" t="str">
            <v>SKK (Slovak koruna)</v>
          </cell>
        </row>
        <row r="130">
          <cell r="E130" t="str">
            <v>SLL (leone)</v>
          </cell>
        </row>
        <row r="131">
          <cell r="E131" t="str">
            <v>SOS (Somali shilling)</v>
          </cell>
        </row>
        <row r="132">
          <cell r="E132" t="str">
            <v>SRD (Surinam dollar)</v>
          </cell>
        </row>
        <row r="133">
          <cell r="E133" t="str">
            <v>STD (dobra)</v>
          </cell>
        </row>
        <row r="134">
          <cell r="E134" t="str">
            <v>SVC (Salvadorian colón)</v>
          </cell>
        </row>
        <row r="135">
          <cell r="E135" t="str">
            <v>SYP (Syrian pound)</v>
          </cell>
        </row>
        <row r="136">
          <cell r="E136" t="str">
            <v>SZL (lilangeni)</v>
          </cell>
        </row>
        <row r="137">
          <cell r="E137" t="str">
            <v>THB (baht)</v>
          </cell>
        </row>
        <row r="138">
          <cell r="E138" t="str">
            <v>TJS (Somoni)</v>
          </cell>
        </row>
        <row r="139">
          <cell r="E139" t="str">
            <v>TMT (new Turkmen manat)</v>
          </cell>
        </row>
        <row r="140">
          <cell r="E140" t="str">
            <v>TND (Tunisian dinar)</v>
          </cell>
        </row>
        <row r="141">
          <cell r="E141" t="str">
            <v>TOP (pa'anga)</v>
          </cell>
        </row>
        <row r="142">
          <cell r="E142" t="str">
            <v>TRL (Turkish lira)</v>
          </cell>
        </row>
        <row r="143">
          <cell r="E143" t="str">
            <v>TRY (Turkish lira (new))</v>
          </cell>
        </row>
        <row r="144">
          <cell r="E144" t="str">
            <v>TTD (Trinidad and Tobago dollar)</v>
          </cell>
        </row>
        <row r="145">
          <cell r="E145" t="str">
            <v>TWD (new Taiwan dollar)</v>
          </cell>
        </row>
        <row r="146">
          <cell r="E146" t="str">
            <v>TZS (Tanzanian shilling)</v>
          </cell>
        </row>
        <row r="147">
          <cell r="E147" t="str">
            <v>UAH (hryvnia)</v>
          </cell>
        </row>
        <row r="148">
          <cell r="E148" t="str">
            <v>UGX (Ugandan shilling)</v>
          </cell>
        </row>
        <row r="149">
          <cell r="E149" t="str">
            <v>USD (US dollar)</v>
          </cell>
        </row>
        <row r="150">
          <cell r="E150" t="str">
            <v>UYU (Uruguayan peso)</v>
          </cell>
        </row>
        <row r="151">
          <cell r="E151" t="str">
            <v>UZS (sum)</v>
          </cell>
        </row>
        <row r="152">
          <cell r="E152" t="str">
            <v>VEB (bolívar)</v>
          </cell>
        </row>
        <row r="153">
          <cell r="E153" t="str">
            <v>VEF (bolivar fuerte)</v>
          </cell>
        </row>
        <row r="154">
          <cell r="E154" t="str">
            <v>VND (dong)</v>
          </cell>
        </row>
        <row r="155">
          <cell r="E155" t="str">
            <v>VUV (vatu)</v>
          </cell>
        </row>
        <row r="156">
          <cell r="E156" t="str">
            <v>WST (tala)</v>
          </cell>
        </row>
        <row r="157">
          <cell r="E157" t="str">
            <v>XAF (CFA franc)</v>
          </cell>
        </row>
        <row r="158">
          <cell r="E158" t="str">
            <v>XCD (Eastern Caribbean dollar)</v>
          </cell>
        </row>
        <row r="159">
          <cell r="E159" t="str">
            <v>XOF (CFA franc)</v>
          </cell>
        </row>
        <row r="160">
          <cell r="E160" t="str">
            <v>XPF (CFP franc)</v>
          </cell>
        </row>
        <row r="161">
          <cell r="E161" t="str">
            <v>YER (Yemeni rial)</v>
          </cell>
        </row>
        <row r="162">
          <cell r="E162" t="str">
            <v>ZAR (South African rand)</v>
          </cell>
        </row>
        <row r="163">
          <cell r="E163" t="str">
            <v>ZMK (Zambian kwacha)</v>
          </cell>
        </row>
        <row r="164">
          <cell r="E164" t="str">
            <v>ZWL (Zimbabwe dollar)</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
      <sheetName val="0. Instrukcijos"/>
      <sheetName val="1. Titulinis"/>
      <sheetName val="2. Biudžetas"/>
      <sheetName val="3. Grafikas"/>
      <sheetName val="4. Sutartys"/>
      <sheetName val="5. Išlaidos (be DU)"/>
      <sheetName val="Darbuotojai"/>
      <sheetName val="6. DU apmokėjimas"/>
      <sheetName val="7. DU"/>
      <sheetName val="Netiesioginių paskaičiavimas"/>
      <sheetName val="Sisteminis"/>
    </sheetNames>
    <sheetDataSet>
      <sheetData sheetId="0">
        <row r="3">
          <cell r="K3" t="str">
            <v>Taip</v>
          </cell>
          <cell r="N3" t="str">
            <v>mėn.</v>
          </cell>
        </row>
        <row r="4">
          <cell r="K4" t="str">
            <v>Ne</v>
          </cell>
          <cell r="N4" t="str">
            <v>val.</v>
          </cell>
        </row>
        <row r="5">
          <cell r="N5" t="str">
            <v>d.</v>
          </cell>
        </row>
        <row r="6">
          <cell r="N6" t="str">
            <v>kita</v>
          </cell>
        </row>
      </sheetData>
      <sheetData sheetId="1"/>
      <sheetData sheetId="2"/>
      <sheetData sheetId="3">
        <row r="14">
          <cell r="A14" t="str">
            <v>1-Ambu tipo maišas su įvairių dydžių silikoninių kaukių rinkiniu</v>
          </cell>
        </row>
        <row r="15">
          <cell r="A15" t="str">
            <v>2-Amnioskopas</v>
          </cell>
        </row>
        <row r="16">
          <cell r="A16" t="str">
            <v>3-Beili skalė kūdikių raidai vertinti</v>
          </cell>
        </row>
        <row r="17">
          <cell r="A17" t="str">
            <v>4-Chirurginis instrumentinis stalelis</v>
          </cell>
        </row>
        <row r="18">
          <cell r="A18" t="str">
            <v>5-Defibriliatorius naujagimiui 1</v>
          </cell>
        </row>
        <row r="19">
          <cell r="A19" t="str">
            <v>6-Defibriliatorius naujagimiui 2</v>
          </cell>
        </row>
        <row r="20">
          <cell r="A20" t="str">
            <v>7-Defibriliatorius suaugusiam 2</v>
          </cell>
        </row>
        <row r="21">
          <cell r="A21" t="str">
            <v>8-Deguonies šaltinis su dozavimo, drėkinimo ir šildymo priemonėmis 2</v>
          </cell>
        </row>
        <row r="22">
          <cell r="A22" t="str">
            <v>9-Dirbtiniokvėpavimo (nhaliacinis) aparatas</v>
          </cell>
        </row>
        <row r="23">
          <cell r="A23" t="str">
            <v>10-Dirbtinio kvėpavimo aparatas į renimobilį ir transportinį inkubatorių ligoninėje</v>
          </cell>
        </row>
        <row r="24">
          <cell r="A24" t="str">
            <v>11-Dirbtinio kvėpavimo aparatas naujagimiui 1</v>
          </cell>
        </row>
        <row r="25">
          <cell r="A25" t="str">
            <v>12-Dirbtinio kvėpavimo aparatas naujagimiui 2</v>
          </cell>
        </row>
        <row r="26">
          <cell r="A26" t="str">
            <v>13-Džiovinimo spinta</v>
          </cell>
        </row>
        <row r="27">
          <cell r="A27" t="str">
            <v>14-Elektrinis mobilus siurblys</v>
          </cell>
        </row>
        <row r="28">
          <cell r="A28" t="str">
            <v>15-Elektrochirurgijos įrenginys</v>
          </cell>
        </row>
        <row r="29">
          <cell r="A29" t="str">
            <v>16-Elektroninės svarstyklės</v>
          </cell>
        </row>
        <row r="30">
          <cell r="A30" t="str">
            <v>17-Fetoskopas</v>
          </cell>
        </row>
        <row r="31">
          <cell r="A31" t="str">
            <v>18-Fototerapijos prietaisas 2</v>
          </cell>
        </row>
        <row r="32">
          <cell r="A32" t="str">
            <v>19-Fototerapijos prietaisas 3</v>
          </cell>
        </row>
        <row r="33">
          <cell r="A33" t="str">
            <v>20-Funkcinė lova suaugusiam</v>
          </cell>
        </row>
        <row r="34">
          <cell r="A34" t="str">
            <v>21-Ginekologin kėdė</v>
          </cell>
        </row>
        <row r="35">
          <cell r="A35" t="str">
            <v>22-Gyvybinių funkcijų monitorius naujagimiui (EKG, kvėpavimui, kraujospūdžiui, SaO2) 1</v>
          </cell>
        </row>
        <row r="36">
          <cell r="A36" t="str">
            <v>23-Gyvybinių funkcijų monitorius naujagimiui (EKG, kvėpavimui, kraujospūdžiui, SaO2) 2</v>
          </cell>
        </row>
        <row r="37">
          <cell r="A37" t="str">
            <v>24-Gyvybinių funkcijų monitorius naujagimiui (EKG, kvėpavimui, kraujospūdžiui, SaO2) 3</v>
          </cell>
        </row>
        <row r="38">
          <cell r="A38" t="str">
            <v>25-Gyvybinių funkcijų monitorius suaugusiam</v>
          </cell>
        </row>
        <row r="39">
          <cell r="A39" t="str">
            <v>26-Infuzinių tirpalų šildytuvas</v>
          </cell>
        </row>
        <row r="40">
          <cell r="A40" t="str">
            <v>27-Inhaliatorius</v>
          </cell>
        </row>
        <row r="41">
          <cell r="A41" t="str">
            <v>28-Inkubatorius 1</v>
          </cell>
        </row>
        <row r="42">
          <cell r="A42" t="str">
            <v>29-Inkubatorius 2</v>
          </cell>
        </row>
        <row r="43">
          <cell r="A43" t="str">
            <v>30-Inkubatorius 3</v>
          </cell>
        </row>
        <row r="44">
          <cell r="A44" t="str">
            <v>31-Inkubatorius 4</v>
          </cell>
        </row>
        <row r="45">
          <cell r="A45" t="str">
            <v>32-Instrumentų rinkiniai vaisiaus smulkinamosioms operacijoms</v>
          </cell>
        </row>
        <row r="46">
          <cell r="A46" t="str">
            <v>33-Kardiotokografas 1</v>
          </cell>
        </row>
        <row r="47">
          <cell r="A47" t="str">
            <v>34-Kardiotokografas 2</v>
          </cell>
        </row>
        <row r="48">
          <cell r="A48" t="str">
            <v>35-Kardiotokografas 3</v>
          </cell>
        </row>
        <row r="49">
          <cell r="A49" t="str">
            <v>36-Kineziterapijos stalas su šildymo lempa</v>
          </cell>
        </row>
        <row r="50">
          <cell r="A50" t="str">
            <v>37-Komplektas vakuuminei vaisiaus ekstrakcijai</v>
          </cell>
        </row>
        <row r="51">
          <cell r="A51" t="str">
            <v>38-Kūdikio apžiūros rinkinys</v>
          </cell>
        </row>
        <row r="52">
          <cell r="A52" t="str">
            <v>39-Kūdikių funkcinės raidos diagnostikos Miuncheno skalė</v>
          </cell>
        </row>
        <row r="53">
          <cell r="A53" t="str">
            <v>40-Laminarinė spinta</v>
          </cell>
        </row>
        <row r="54">
          <cell r="A54" t="str">
            <v>41-Laringoskopas su skirtingo dydžio mentelėmis naujagimio trachėjos intubavimui</v>
          </cell>
        </row>
        <row r="55">
          <cell r="A55" t="str">
            <v>42-Lazeris vaisiaus chirurginėms operacijoms</v>
          </cell>
        </row>
        <row r="56">
          <cell r="A56" t="str">
            <v>43-Manipuliacinis stalelis</v>
          </cell>
        </row>
        <row r="57">
          <cell r="A57" t="str">
            <v>44-Mikroskopas</v>
          </cell>
        </row>
        <row r="58">
          <cell r="A58" t="str">
            <v>45-Mobili apšvietimo lempa</v>
          </cell>
        </row>
        <row r="59">
          <cell r="A59" t="str">
            <v>46-Mobilus rentgeno aparatas</v>
          </cell>
        </row>
        <row r="60">
          <cell r="A60" t="str">
            <v>47-Muliažų komplektas(dubuo su dviejųdydžių naujagimiais, virkštele ir platenta)</v>
          </cell>
        </row>
        <row r="61">
          <cell r="A61" t="str">
            <v>48-Narkozės aparatas suaugusiam</v>
          </cell>
        </row>
        <row r="62">
          <cell r="A62" t="str">
            <v>49-Naujagimio lovytė (dvyniams)</v>
          </cell>
        </row>
        <row r="63">
          <cell r="A63" t="str">
            <v>50-Naujagimio lovytė 1</v>
          </cell>
        </row>
        <row r="64">
          <cell r="A64" t="str">
            <v>51-Naujagimio lovytė su šildymo įranga</v>
          </cell>
        </row>
        <row r="65">
          <cell r="A65" t="str">
            <v>52-Naujagimio lovytė su šildymo įranga (dvyniams)</v>
          </cell>
        </row>
        <row r="66">
          <cell r="A66" t="str">
            <v>53-Negatoskopas</v>
          </cell>
        </row>
        <row r="67">
          <cell r="A67" t="str">
            <v>54-Nešiojamas ultragarsinis vaisiaus širdies tonų stetoskopas</v>
          </cell>
        </row>
        <row r="68">
          <cell r="A68" t="str">
            <v>55-Netiesioginis oftalmoskopas su linzėmis</v>
          </cell>
        </row>
        <row r="69">
          <cell r="A69" t="str">
            <v>56-Operacinis stalas naujagimiui</v>
          </cell>
        </row>
        <row r="70">
          <cell r="A70" t="str">
            <v>57-Operacinis stalas suaugusiam</v>
          </cell>
        </row>
        <row r="71">
          <cell r="A71" t="str">
            <v>58-Operacinis šviestuvas</v>
          </cell>
        </row>
        <row r="72">
          <cell r="A72" t="str">
            <v>59-Organizacinė technika kūdikio raidai vertinti</v>
          </cell>
        </row>
        <row r="73">
          <cell r="A73" t="str">
            <v>60-Otoakustinę emisiją kaupiantis prietaisas naujagimių klausos</v>
          </cell>
        </row>
        <row r="74">
          <cell r="A74" t="str">
            <v>61-Paciento šildymo įrenginys suaugusiam</v>
          </cell>
        </row>
        <row r="75">
          <cell r="A75" t="str">
            <v>62-Pagalbinių kineziterapijos priemonių rinkinys</v>
          </cell>
        </row>
        <row r="76">
          <cell r="A76" t="str">
            <v>63-Perfuzorius (tūrinė infuzinė pompa)</v>
          </cell>
        </row>
        <row r="77">
          <cell r="A77" t="str">
            <v>64-Pientraukis</v>
          </cell>
        </row>
        <row r="78">
          <cell r="A78" t="str">
            <v>65-Portatyvus ultragarsinis aparatas su akušerijai tinkamais davykliais 1</v>
          </cell>
        </row>
        <row r="79">
          <cell r="A79" t="str">
            <v>66-Portatyvus ultragarsinis aparatas su akušerijai tinkamais davykliais 2</v>
          </cell>
        </row>
        <row r="80">
          <cell r="A80" t="str">
            <v>67-Portatyvus ultragarsinis aparatas su naujagimių davikliais</v>
          </cell>
        </row>
        <row r="81">
          <cell r="A81" t="str">
            <v>68-Programuojamas simuliatorius</v>
          </cell>
        </row>
        <row r="82">
          <cell r="A82" t="str">
            <v>69-Rankinis ventiliatorius (Neo-Puff tipo)</v>
          </cell>
        </row>
        <row r="83">
          <cell r="A83" t="str">
            <v>70-Rinkiniai amniocentezei irkordocetezei</v>
          </cell>
        </row>
        <row r="84">
          <cell r="A84" t="str">
            <v>71-Rinkinys Cezario pjūvio operacijai</v>
          </cell>
        </row>
        <row r="85">
          <cell r="A85" t="str">
            <v>72-Rinkinys gimdymo takų apžiūrai</v>
          </cell>
        </row>
        <row r="86">
          <cell r="A86" t="str">
            <v>73-Rinkinys gimdos abrazijai</v>
          </cell>
        </row>
        <row r="87">
          <cell r="A87" t="str">
            <v>74-Sistema teigiamam slėgiui kvėpavimo takuose palaikyti (CPAP) su skirtingų didžių nosies kaniulių rinkiniu 1</v>
          </cell>
        </row>
        <row r="88">
          <cell r="A88" t="str">
            <v>75-Sistema teigiamam slėgiui kvėpavimo takuose palaikyti (CPAP) su skirtingų didžių nosies kaniulių rinkiniu 2</v>
          </cell>
        </row>
        <row r="89">
          <cell r="A89" t="str">
            <v>76-Smegenų šaldymo įranga</v>
          </cell>
        </row>
        <row r="90">
          <cell r="A90" t="str">
            <v>77-Smegenų veiklos registravimo monitorius</v>
          </cell>
        </row>
        <row r="91">
          <cell r="A91" t="str">
            <v>78-Stacionarus ultragarsinis aparatas su doplerometrijos galimybėmis ir akušerijoje naudojamais davikliais (pilvinis bei makštinis)</v>
          </cell>
        </row>
        <row r="92">
          <cell r="A92" t="str">
            <v>79-Stetofonendoskopas</v>
          </cell>
        </row>
        <row r="93">
          <cell r="A93" t="str">
            <v>80-Šildymo įranga į naujagimio lovytę</v>
          </cell>
        </row>
        <row r="94">
          <cell r="A94" t="str">
            <v>81-Šildomas naujagimio renimacinis stalelis 1</v>
          </cell>
        </row>
        <row r="95">
          <cell r="A95" t="str">
            <v>82-Šildomas naujagimio renimacinis stalelis 2</v>
          </cell>
        </row>
        <row r="96">
          <cell r="A96" t="str">
            <v>83-Šildomas naujagimio renimacinis stalelis 3</v>
          </cell>
        </row>
        <row r="97">
          <cell r="A97" t="str">
            <v>84-Šildomi čiužinukai</v>
          </cell>
        </row>
        <row r="98">
          <cell r="A98" t="str">
            <v>85-Šviesos ir šildymo lempa</v>
          </cell>
        </row>
        <row r="99">
          <cell r="A99" t="str">
            <v>86-Švirkštinė infuzinė pompa 1</v>
          </cell>
        </row>
        <row r="100">
          <cell r="A100" t="str">
            <v>87-Švirkštinė infuzinė pompa 2</v>
          </cell>
        </row>
        <row r="101">
          <cell r="A101" t="str">
            <v>88-Tiesioginio vaizdo oftalmoskopas</v>
          </cell>
        </row>
        <row r="102">
          <cell r="A102" t="str">
            <v>89-Transkutaninis bilirubino matuoklis</v>
          </cell>
        </row>
        <row r="103">
          <cell r="A103" t="str">
            <v>90-Transportinis gyvybinių funkcijų monitorius naujagimiui</v>
          </cell>
        </row>
        <row r="104">
          <cell r="A104" t="str">
            <v>91-Transportinis inkubatorius į renimobilį</v>
          </cell>
        </row>
        <row r="105">
          <cell r="A105" t="str">
            <v>92-Transportinis inkubatorius viduje ligonines</v>
          </cell>
        </row>
        <row r="106">
          <cell r="A106" t="str">
            <v>93-Ultragarsinis aparatas su 3 davikliais naujagimiui (galvos smegenų, širdies ir pilvo organų echoskopijai)</v>
          </cell>
        </row>
        <row r="107">
          <cell r="A107" t="str">
            <v>94-Universali gimdymo lova 1</v>
          </cell>
        </row>
        <row r="108">
          <cell r="A108" t="str">
            <v>95-Universali gimdymo lova 2</v>
          </cell>
        </row>
        <row r="109">
          <cell r="A109" t="str">
            <v>96-Kiti prioritetai</v>
          </cell>
        </row>
        <row r="110">
          <cell r="A110" t="str">
            <v>97-Transporto priemonių su naujagimiams saugiai vežti skirta specialia įranga įsigijimas</v>
          </cell>
        </row>
        <row r="111">
          <cell r="A111" t="str">
            <v>98-Trakų ligoninės    patalpų remonto darbai</v>
          </cell>
        </row>
        <row r="112">
          <cell r="A112" t="str">
            <v>99-LSMUL Kauno klinikų   patalpų remonto darbai</v>
          </cell>
        </row>
        <row r="113">
          <cell r="A113" t="str">
            <v>100-Mažeikių ligoninės  patalpų remonto darbai</v>
          </cell>
        </row>
        <row r="114">
          <cell r="A114" t="str">
            <v>101-Respublikinės Panevėžio ligoninės  patalpų remonto darbai</v>
          </cell>
        </row>
        <row r="115">
          <cell r="A115" t="str">
            <v>102-Marijampolės ligoninės   patalpų remonto darbai</v>
          </cell>
        </row>
        <row r="116">
          <cell r="A116" t="str">
            <v>103-Klaipėdos universitetinė ligoninės   patalpų remonto darbai</v>
          </cell>
        </row>
        <row r="117">
          <cell r="A117" t="str">
            <v>104-Vilniaus gimdymo namų   patalpų remonto darbai</v>
          </cell>
        </row>
        <row r="118">
          <cell r="A118" t="str">
            <v>105-Kauno klinikinės   patalpų remonto darbai</v>
          </cell>
        </row>
        <row r="119">
          <cell r="A119" t="str">
            <v>106-Vilniaus miesto klinikinės    patalpų remonto darbai</v>
          </cell>
        </row>
        <row r="120">
          <cell r="A120" t="str">
            <v>107-Regioninės Telšių ligoninės   patalpų remonto darbai</v>
          </cell>
        </row>
        <row r="121">
          <cell r="A121" t="str">
            <v>108-Nenumatytos remonto darbų išlaidos</v>
          </cell>
        </row>
        <row r="122">
          <cell r="A122" t="str">
            <v>109-Sveikatos priežiūros specialistų profesinės kvalifikacijos kėlimas</v>
          </cell>
        </row>
        <row r="123">
          <cell r="A123" t="str">
            <v>110-Akušerinės ir neontologinės diagnostikos gydymo vadovų ir metodikų rengimas</v>
          </cell>
        </row>
        <row r="124">
          <cell r="A124" t="str">
            <v>111-Kompiuterinės nėščiųjų, gimdyvių ir naujagimių sveikatos duomenų bazės sukūrimas ir parengimas naudoti</v>
          </cell>
        </row>
        <row r="125">
          <cell r="A125" t="str">
            <v>112-Projekto vykdytojo patirtos valdymo išlaidos</v>
          </cell>
        </row>
        <row r="126">
          <cell r="A126" t="str">
            <v>113-Partnerystės išlaidos</v>
          </cell>
        </row>
        <row r="127">
          <cell r="A127" t="str">
            <v>-</v>
          </cell>
        </row>
        <row r="128">
          <cell r="A128" t="str">
            <v>-</v>
          </cell>
        </row>
        <row r="129">
          <cell r="A129" t="str">
            <v>-</v>
          </cell>
        </row>
        <row r="130">
          <cell r="A130" t="str">
            <v>-</v>
          </cell>
        </row>
        <row r="131">
          <cell r="A131" t="str">
            <v>-</v>
          </cell>
        </row>
        <row r="132">
          <cell r="A132" t="str">
            <v>-</v>
          </cell>
        </row>
        <row r="133">
          <cell r="A133" t="str">
            <v>-</v>
          </cell>
        </row>
        <row r="134">
          <cell r="A134" t="str">
            <v>-</v>
          </cell>
        </row>
        <row r="135">
          <cell r="A135" t="str">
            <v>-</v>
          </cell>
        </row>
        <row r="136">
          <cell r="A136" t="str">
            <v>-</v>
          </cell>
        </row>
        <row r="137">
          <cell r="A137" t="str">
            <v>-</v>
          </cell>
        </row>
        <row r="138">
          <cell r="A138" t="str">
            <v>-</v>
          </cell>
        </row>
        <row r="139">
          <cell r="A139" t="str">
            <v>-</v>
          </cell>
        </row>
        <row r="140">
          <cell r="A140" t="str">
            <v>-</v>
          </cell>
        </row>
        <row r="141">
          <cell r="A141" t="str">
            <v>-</v>
          </cell>
        </row>
        <row r="142">
          <cell r="A142" t="str">
            <v>-</v>
          </cell>
        </row>
        <row r="143">
          <cell r="A143" t="str">
            <v>-</v>
          </cell>
        </row>
        <row r="144">
          <cell r="A144" t="str">
            <v>-</v>
          </cell>
        </row>
        <row r="145">
          <cell r="A145" t="str">
            <v>-</v>
          </cell>
        </row>
        <row r="146">
          <cell r="A146" t="str">
            <v>-</v>
          </cell>
        </row>
        <row r="147">
          <cell r="A147" t="str">
            <v>-</v>
          </cell>
        </row>
        <row r="148">
          <cell r="A148" t="str">
            <v>-</v>
          </cell>
        </row>
        <row r="149">
          <cell r="A149" t="str">
            <v>-</v>
          </cell>
        </row>
        <row r="150">
          <cell r="A150" t="str">
            <v>-</v>
          </cell>
        </row>
        <row r="151">
          <cell r="A151" t="str">
            <v>-</v>
          </cell>
        </row>
        <row r="152">
          <cell r="A152" t="str">
            <v>-</v>
          </cell>
        </row>
        <row r="153">
          <cell r="A153" t="str">
            <v>-</v>
          </cell>
        </row>
        <row r="154">
          <cell r="A154" t="str">
            <v>-</v>
          </cell>
        </row>
        <row r="155">
          <cell r="A155" t="str">
            <v>-</v>
          </cell>
        </row>
        <row r="156">
          <cell r="A156" t="str">
            <v>-</v>
          </cell>
        </row>
        <row r="157">
          <cell r="A157" t="str">
            <v>-</v>
          </cell>
        </row>
        <row r="158">
          <cell r="A158" t="str">
            <v>-</v>
          </cell>
        </row>
        <row r="159">
          <cell r="A159" t="str">
            <v>-</v>
          </cell>
        </row>
        <row r="160">
          <cell r="A160" t="str">
            <v>-</v>
          </cell>
        </row>
        <row r="161">
          <cell r="A161" t="str">
            <v>-</v>
          </cell>
        </row>
        <row r="162">
          <cell r="A162" t="str">
            <v>-</v>
          </cell>
        </row>
        <row r="163">
          <cell r="A163" t="str">
            <v>-</v>
          </cell>
        </row>
        <row r="164">
          <cell r="A164" t="str">
            <v>-</v>
          </cell>
        </row>
        <row r="165">
          <cell r="A165" t="str">
            <v>-</v>
          </cell>
        </row>
        <row r="166">
          <cell r="A166" t="str">
            <v>-</v>
          </cell>
        </row>
        <row r="167">
          <cell r="A167" t="str">
            <v>-</v>
          </cell>
        </row>
        <row r="168">
          <cell r="A168" t="str">
            <v>-</v>
          </cell>
        </row>
        <row r="169">
          <cell r="A169" t="str">
            <v>-</v>
          </cell>
        </row>
        <row r="170">
          <cell r="A170" t="str">
            <v>-</v>
          </cell>
        </row>
        <row r="171">
          <cell r="A171" t="str">
            <v>-</v>
          </cell>
        </row>
        <row r="172">
          <cell r="A172" t="str">
            <v>-</v>
          </cell>
        </row>
        <row r="173">
          <cell r="A173" t="str">
            <v>-</v>
          </cell>
        </row>
        <row r="174">
          <cell r="A174" t="str">
            <v>-</v>
          </cell>
        </row>
        <row r="175">
          <cell r="A175" t="str">
            <v>-</v>
          </cell>
        </row>
        <row r="176">
          <cell r="A176" t="str">
            <v>-</v>
          </cell>
        </row>
        <row r="177">
          <cell r="A177" t="str">
            <v>-</v>
          </cell>
        </row>
        <row r="178">
          <cell r="A178" t="str">
            <v>-</v>
          </cell>
        </row>
        <row r="179">
          <cell r="A179" t="str">
            <v>-</v>
          </cell>
        </row>
        <row r="180">
          <cell r="A180" t="str">
            <v>-</v>
          </cell>
        </row>
        <row r="181">
          <cell r="A181" t="str">
            <v>-</v>
          </cell>
        </row>
        <row r="182">
          <cell r="A182" t="str">
            <v>-</v>
          </cell>
        </row>
        <row r="183">
          <cell r="A183" t="str">
            <v>-</v>
          </cell>
        </row>
        <row r="184">
          <cell r="A184" t="str">
            <v>-</v>
          </cell>
        </row>
        <row r="185">
          <cell r="A185" t="str">
            <v>-</v>
          </cell>
        </row>
        <row r="186">
          <cell r="A186" t="str">
            <v>-</v>
          </cell>
        </row>
        <row r="187">
          <cell r="A187" t="str">
            <v>-</v>
          </cell>
        </row>
        <row r="188">
          <cell r="A188" t="str">
            <v>-</v>
          </cell>
        </row>
        <row r="189">
          <cell r="A189" t="str">
            <v>-</v>
          </cell>
        </row>
        <row r="190">
          <cell r="A190" t="str">
            <v>-</v>
          </cell>
        </row>
        <row r="191">
          <cell r="A191" t="str">
            <v>-</v>
          </cell>
        </row>
        <row r="192">
          <cell r="A192" t="str">
            <v>-</v>
          </cell>
        </row>
        <row r="193">
          <cell r="A193" t="str">
            <v>-</v>
          </cell>
        </row>
        <row r="194">
          <cell r="A194" t="str">
            <v>-</v>
          </cell>
        </row>
        <row r="195">
          <cell r="A195" t="str">
            <v>-</v>
          </cell>
        </row>
        <row r="196">
          <cell r="A196" t="str">
            <v>-</v>
          </cell>
        </row>
        <row r="197">
          <cell r="A197" t="str">
            <v>-</v>
          </cell>
        </row>
        <row r="198">
          <cell r="A198" t="str">
            <v>-</v>
          </cell>
        </row>
        <row r="199">
          <cell r="A199" t="str">
            <v>-</v>
          </cell>
        </row>
        <row r="200">
          <cell r="A200" t="str">
            <v>-</v>
          </cell>
        </row>
        <row r="201">
          <cell r="A201" t="str">
            <v>-</v>
          </cell>
        </row>
      </sheetData>
      <sheetData sheetId="4"/>
      <sheetData sheetId="5"/>
      <sheetData sheetId="6"/>
      <sheetData sheetId="7"/>
      <sheetData sheetId="8">
        <row r="10">
          <cell r="F10">
            <v>205990</v>
          </cell>
          <cell r="G10">
            <v>41127</v>
          </cell>
          <cell r="K10">
            <v>206026</v>
          </cell>
          <cell r="L10">
            <v>41127</v>
          </cell>
          <cell r="P10">
            <v>206025</v>
          </cell>
          <cell r="Q10">
            <v>41127</v>
          </cell>
          <cell r="U10">
            <v>206027</v>
          </cell>
          <cell r="V10">
            <v>41127</v>
          </cell>
        </row>
        <row r="11">
          <cell r="F11">
            <v>0</v>
          </cell>
          <cell r="G11">
            <v>41127</v>
          </cell>
          <cell r="K11">
            <v>0</v>
          </cell>
          <cell r="L11">
            <v>0</v>
          </cell>
          <cell r="P11">
            <v>206028</v>
          </cell>
          <cell r="Q11">
            <v>41127</v>
          </cell>
          <cell r="U11">
            <v>0</v>
          </cell>
          <cell r="V11">
            <v>0</v>
          </cell>
        </row>
        <row r="12">
          <cell r="F12">
            <v>206738</v>
          </cell>
          <cell r="G12">
            <v>41157</v>
          </cell>
          <cell r="K12">
            <v>206775</v>
          </cell>
          <cell r="L12">
            <v>41157</v>
          </cell>
          <cell r="P12">
            <v>0</v>
          </cell>
          <cell r="Q12">
            <v>0</v>
          </cell>
          <cell r="U12">
            <v>206776</v>
          </cell>
          <cell r="V12">
            <v>41157</v>
          </cell>
        </row>
        <row r="13">
          <cell r="F13">
            <v>206746</v>
          </cell>
          <cell r="G13">
            <v>41157</v>
          </cell>
          <cell r="K13">
            <v>207774</v>
          </cell>
          <cell r="L13">
            <v>41187</v>
          </cell>
          <cell r="P13">
            <v>206777</v>
          </cell>
          <cell r="Q13">
            <v>41157</v>
          </cell>
          <cell r="U13">
            <v>207775</v>
          </cell>
          <cell r="V13">
            <v>41187</v>
          </cell>
        </row>
        <row r="14">
          <cell r="F14">
            <v>25655739</v>
          </cell>
          <cell r="G14">
            <v>41187</v>
          </cell>
          <cell r="K14">
            <v>207842</v>
          </cell>
          <cell r="L14">
            <v>41191</v>
          </cell>
          <cell r="P14">
            <v>206782</v>
          </cell>
          <cell r="Q14">
            <v>41157</v>
          </cell>
          <cell r="U14">
            <v>207843</v>
          </cell>
          <cell r="V14">
            <v>41191</v>
          </cell>
        </row>
        <row r="15">
          <cell r="F15">
            <v>207752</v>
          </cell>
          <cell r="G15">
            <v>41187</v>
          </cell>
          <cell r="K15">
            <v>208623</v>
          </cell>
          <cell r="L15">
            <v>41218</v>
          </cell>
          <cell r="P15">
            <v>207772</v>
          </cell>
          <cell r="Q15">
            <v>41187</v>
          </cell>
          <cell r="U15">
            <v>208624</v>
          </cell>
          <cell r="V15">
            <v>41218</v>
          </cell>
        </row>
        <row r="16">
          <cell r="F16">
            <v>207835</v>
          </cell>
          <cell r="G16">
            <v>41191</v>
          </cell>
          <cell r="K16">
            <v>209924</v>
          </cell>
          <cell r="L16">
            <v>41248</v>
          </cell>
          <cell r="P16">
            <v>207769</v>
          </cell>
          <cell r="Q16">
            <v>41187</v>
          </cell>
          <cell r="U16">
            <v>209922</v>
          </cell>
          <cell r="V16">
            <v>41248</v>
          </cell>
        </row>
        <row r="17">
          <cell r="F17">
            <v>208663</v>
          </cell>
          <cell r="G17">
            <v>41218</v>
          </cell>
          <cell r="K17">
            <v>210622</v>
          </cell>
          <cell r="L17">
            <v>41271</v>
          </cell>
          <cell r="P17">
            <v>207838</v>
          </cell>
          <cell r="Q17">
            <v>41191</v>
          </cell>
          <cell r="U17">
            <v>210614</v>
          </cell>
          <cell r="V17">
            <v>41271</v>
          </cell>
        </row>
        <row r="18">
          <cell r="F18">
            <v>208674</v>
          </cell>
          <cell r="G18">
            <v>41218</v>
          </cell>
          <cell r="K18">
            <v>0</v>
          </cell>
          <cell r="L18">
            <v>0</v>
          </cell>
          <cell r="P18">
            <v>207838</v>
          </cell>
          <cell r="Q18">
            <v>41191</v>
          </cell>
          <cell r="U18">
            <v>0</v>
          </cell>
          <cell r="V18">
            <v>0</v>
          </cell>
        </row>
        <row r="19">
          <cell r="F19">
            <v>209882</v>
          </cell>
          <cell r="G19">
            <v>41248</v>
          </cell>
          <cell r="K19">
            <v>0</v>
          </cell>
          <cell r="L19">
            <v>0</v>
          </cell>
          <cell r="P19">
            <v>207848</v>
          </cell>
          <cell r="Q19">
            <v>41191</v>
          </cell>
          <cell r="U19">
            <v>0</v>
          </cell>
          <cell r="V19">
            <v>0</v>
          </cell>
        </row>
        <row r="20">
          <cell r="F20">
            <v>209892</v>
          </cell>
          <cell r="G20">
            <v>41248</v>
          </cell>
          <cell r="K20">
            <v>0</v>
          </cell>
          <cell r="L20">
            <v>0</v>
          </cell>
          <cell r="P20">
            <v>208622</v>
          </cell>
          <cell r="Q20">
            <v>41218</v>
          </cell>
          <cell r="U20">
            <v>0</v>
          </cell>
          <cell r="V20">
            <v>0</v>
          </cell>
        </row>
        <row r="21">
          <cell r="F21">
            <v>210578</v>
          </cell>
          <cell r="G21">
            <v>41271</v>
          </cell>
          <cell r="K21">
            <v>0</v>
          </cell>
          <cell r="L21">
            <v>0</v>
          </cell>
          <cell r="P21">
            <v>208625</v>
          </cell>
          <cell r="Q21">
            <v>41218</v>
          </cell>
          <cell r="U21">
            <v>0</v>
          </cell>
          <cell r="V21">
            <v>0</v>
          </cell>
        </row>
        <row r="22">
          <cell r="F22">
            <v>210589</v>
          </cell>
          <cell r="G22">
            <v>41271</v>
          </cell>
          <cell r="K22">
            <v>0</v>
          </cell>
          <cell r="L22">
            <v>0</v>
          </cell>
          <cell r="P22" t="str">
            <v>209921, 209923</v>
          </cell>
          <cell r="Q22">
            <v>41248</v>
          </cell>
          <cell r="U22">
            <v>0</v>
          </cell>
          <cell r="V22">
            <v>0</v>
          </cell>
        </row>
        <row r="23">
          <cell r="F23">
            <v>0</v>
          </cell>
          <cell r="G23">
            <v>0</v>
          </cell>
          <cell r="K23">
            <v>0</v>
          </cell>
          <cell r="L23">
            <v>0</v>
          </cell>
          <cell r="P23" t="str">
            <v>210620, 210618</v>
          </cell>
          <cell r="Q23">
            <v>41271</v>
          </cell>
          <cell r="U23">
            <v>0</v>
          </cell>
          <cell r="V23">
            <v>0</v>
          </cell>
        </row>
        <row r="24">
          <cell r="F24">
            <v>0</v>
          </cell>
          <cell r="G24">
            <v>0</v>
          </cell>
          <cell r="K24">
            <v>0</v>
          </cell>
          <cell r="L24">
            <v>0</v>
          </cell>
          <cell r="P24">
            <v>0</v>
          </cell>
          <cell r="Q24">
            <v>0</v>
          </cell>
          <cell r="U24">
            <v>0</v>
          </cell>
          <cell r="V24">
            <v>0</v>
          </cell>
        </row>
        <row r="25">
          <cell r="F25">
            <v>0</v>
          </cell>
          <cell r="G25">
            <v>0</v>
          </cell>
          <cell r="K25">
            <v>0</v>
          </cell>
          <cell r="L25">
            <v>0</v>
          </cell>
          <cell r="P25">
            <v>0</v>
          </cell>
          <cell r="Q25">
            <v>0</v>
          </cell>
          <cell r="U25">
            <v>0</v>
          </cell>
          <cell r="V25">
            <v>0</v>
          </cell>
        </row>
        <row r="26">
          <cell r="F26">
            <v>0</v>
          </cell>
          <cell r="G26">
            <v>0</v>
          </cell>
          <cell r="K26">
            <v>0</v>
          </cell>
          <cell r="L26">
            <v>0</v>
          </cell>
          <cell r="P26">
            <v>0</v>
          </cell>
          <cell r="Q26">
            <v>0</v>
          </cell>
          <cell r="U26">
            <v>0</v>
          </cell>
          <cell r="V26">
            <v>0</v>
          </cell>
        </row>
        <row r="27">
          <cell r="F27">
            <v>0</v>
          </cell>
          <cell r="G27">
            <v>0</v>
          </cell>
          <cell r="K27">
            <v>0</v>
          </cell>
          <cell r="L27">
            <v>0</v>
          </cell>
          <cell r="P27">
            <v>0</v>
          </cell>
          <cell r="Q27">
            <v>0</v>
          </cell>
          <cell r="U27">
            <v>0</v>
          </cell>
          <cell r="V27">
            <v>0</v>
          </cell>
        </row>
        <row r="28">
          <cell r="F28">
            <v>0</v>
          </cell>
          <cell r="G28">
            <v>0</v>
          </cell>
          <cell r="K28">
            <v>0</v>
          </cell>
          <cell r="L28">
            <v>0</v>
          </cell>
          <cell r="P28">
            <v>0</v>
          </cell>
          <cell r="Q28">
            <v>0</v>
          </cell>
          <cell r="U28">
            <v>0</v>
          </cell>
          <cell r="V28">
            <v>0</v>
          </cell>
        </row>
        <row r="29">
          <cell r="F29">
            <v>0</v>
          </cell>
          <cell r="G29">
            <v>0</v>
          </cell>
          <cell r="K29">
            <v>0</v>
          </cell>
          <cell r="L29">
            <v>0</v>
          </cell>
          <cell r="P29">
            <v>0</v>
          </cell>
          <cell r="Q29">
            <v>0</v>
          </cell>
          <cell r="U29">
            <v>0</v>
          </cell>
          <cell r="V29">
            <v>0</v>
          </cell>
        </row>
        <row r="30">
          <cell r="F30">
            <v>0</v>
          </cell>
          <cell r="G30">
            <v>0</v>
          </cell>
          <cell r="K30">
            <v>0</v>
          </cell>
          <cell r="L30">
            <v>0</v>
          </cell>
          <cell r="P30">
            <v>0</v>
          </cell>
          <cell r="Q30">
            <v>0</v>
          </cell>
          <cell r="U30">
            <v>0</v>
          </cell>
          <cell r="V30">
            <v>0</v>
          </cell>
        </row>
        <row r="31">
          <cell r="F31">
            <v>0</v>
          </cell>
          <cell r="G31">
            <v>0</v>
          </cell>
          <cell r="K31">
            <v>0</v>
          </cell>
          <cell r="L31">
            <v>0</v>
          </cell>
          <cell r="P31">
            <v>0</v>
          </cell>
          <cell r="Q31">
            <v>0</v>
          </cell>
          <cell r="U31">
            <v>0</v>
          </cell>
          <cell r="V31">
            <v>0</v>
          </cell>
        </row>
        <row r="32">
          <cell r="F32">
            <v>0</v>
          </cell>
          <cell r="G32">
            <v>0</v>
          </cell>
          <cell r="K32">
            <v>0</v>
          </cell>
          <cell r="L32">
            <v>0</v>
          </cell>
          <cell r="P32">
            <v>0</v>
          </cell>
          <cell r="Q32">
            <v>0</v>
          </cell>
          <cell r="U32">
            <v>0</v>
          </cell>
          <cell r="V32">
            <v>0</v>
          </cell>
        </row>
        <row r="33">
          <cell r="F33">
            <v>0</v>
          </cell>
          <cell r="G33">
            <v>0</v>
          </cell>
          <cell r="K33">
            <v>0</v>
          </cell>
          <cell r="L33">
            <v>0</v>
          </cell>
          <cell r="P33">
            <v>0</v>
          </cell>
          <cell r="Q33">
            <v>0</v>
          </cell>
          <cell r="U33">
            <v>0</v>
          </cell>
          <cell r="V33">
            <v>0</v>
          </cell>
        </row>
        <row r="34">
          <cell r="F34">
            <v>0</v>
          </cell>
          <cell r="G34">
            <v>0</v>
          </cell>
          <cell r="K34">
            <v>0</v>
          </cell>
          <cell r="L34">
            <v>0</v>
          </cell>
          <cell r="P34">
            <v>0</v>
          </cell>
          <cell r="Q34">
            <v>0</v>
          </cell>
          <cell r="U34">
            <v>0</v>
          </cell>
          <cell r="V34">
            <v>0</v>
          </cell>
        </row>
        <row r="35">
          <cell r="F35">
            <v>0</v>
          </cell>
          <cell r="G35">
            <v>0</v>
          </cell>
          <cell r="K35">
            <v>0</v>
          </cell>
          <cell r="L35">
            <v>0</v>
          </cell>
          <cell r="P35">
            <v>0</v>
          </cell>
          <cell r="Q35">
            <v>0</v>
          </cell>
          <cell r="U35">
            <v>0</v>
          </cell>
          <cell r="V35">
            <v>0</v>
          </cell>
        </row>
        <row r="36">
          <cell r="F36">
            <v>0</v>
          </cell>
          <cell r="G36">
            <v>0</v>
          </cell>
          <cell r="K36">
            <v>0</v>
          </cell>
          <cell r="L36">
            <v>0</v>
          </cell>
          <cell r="P36">
            <v>0</v>
          </cell>
          <cell r="Q36">
            <v>0</v>
          </cell>
          <cell r="U36">
            <v>0</v>
          </cell>
          <cell r="V36">
            <v>0</v>
          </cell>
        </row>
        <row r="37">
          <cell r="F37">
            <v>0</v>
          </cell>
          <cell r="G37">
            <v>0</v>
          </cell>
          <cell r="K37">
            <v>0</v>
          </cell>
          <cell r="L37">
            <v>0</v>
          </cell>
          <cell r="P37">
            <v>0</v>
          </cell>
          <cell r="Q37">
            <v>0</v>
          </cell>
          <cell r="U37">
            <v>0</v>
          </cell>
          <cell r="V37">
            <v>0</v>
          </cell>
        </row>
        <row r="38">
          <cell r="F38">
            <v>0</v>
          </cell>
          <cell r="G38">
            <v>0</v>
          </cell>
          <cell r="K38">
            <v>0</v>
          </cell>
          <cell r="L38">
            <v>0</v>
          </cell>
          <cell r="P38">
            <v>0</v>
          </cell>
          <cell r="Q38">
            <v>0</v>
          </cell>
          <cell r="U38">
            <v>0</v>
          </cell>
          <cell r="V38">
            <v>0</v>
          </cell>
        </row>
        <row r="39">
          <cell r="F39">
            <v>0</v>
          </cell>
          <cell r="G39">
            <v>0</v>
          </cell>
          <cell r="K39">
            <v>0</v>
          </cell>
          <cell r="L39">
            <v>0</v>
          </cell>
          <cell r="P39">
            <v>0</v>
          </cell>
          <cell r="Q39">
            <v>0</v>
          </cell>
          <cell r="U39">
            <v>0</v>
          </cell>
          <cell r="V39">
            <v>0</v>
          </cell>
        </row>
        <row r="40">
          <cell r="F40">
            <v>0</v>
          </cell>
          <cell r="G40">
            <v>0</v>
          </cell>
          <cell r="K40">
            <v>0</v>
          </cell>
          <cell r="L40">
            <v>0</v>
          </cell>
          <cell r="P40">
            <v>0</v>
          </cell>
          <cell r="Q40">
            <v>0</v>
          </cell>
          <cell r="U40">
            <v>0</v>
          </cell>
          <cell r="V40">
            <v>0</v>
          </cell>
        </row>
        <row r="41">
          <cell r="F41">
            <v>0</v>
          </cell>
          <cell r="G41">
            <v>0</v>
          </cell>
          <cell r="K41">
            <v>0</v>
          </cell>
          <cell r="L41">
            <v>0</v>
          </cell>
          <cell r="P41">
            <v>0</v>
          </cell>
          <cell r="Q41">
            <v>0</v>
          </cell>
          <cell r="U41">
            <v>0</v>
          </cell>
          <cell r="V41">
            <v>0</v>
          </cell>
        </row>
        <row r="42">
          <cell r="F42">
            <v>0</v>
          </cell>
          <cell r="G42">
            <v>0</v>
          </cell>
          <cell r="K42">
            <v>0</v>
          </cell>
          <cell r="L42">
            <v>0</v>
          </cell>
          <cell r="P42">
            <v>0</v>
          </cell>
          <cell r="Q42">
            <v>0</v>
          </cell>
          <cell r="U42">
            <v>0</v>
          </cell>
          <cell r="V42">
            <v>0</v>
          </cell>
        </row>
        <row r="43">
          <cell r="F43">
            <v>0</v>
          </cell>
          <cell r="G43">
            <v>0</v>
          </cell>
          <cell r="K43">
            <v>0</v>
          </cell>
          <cell r="L43">
            <v>0</v>
          </cell>
          <cell r="P43">
            <v>0</v>
          </cell>
          <cell r="Q43">
            <v>0</v>
          </cell>
          <cell r="U43">
            <v>0</v>
          </cell>
          <cell r="V43">
            <v>0</v>
          </cell>
        </row>
        <row r="44">
          <cell r="F44">
            <v>0</v>
          </cell>
          <cell r="G44">
            <v>0</v>
          </cell>
          <cell r="K44">
            <v>0</v>
          </cell>
          <cell r="L44">
            <v>0</v>
          </cell>
          <cell r="P44">
            <v>0</v>
          </cell>
          <cell r="Q44">
            <v>0</v>
          </cell>
          <cell r="U44">
            <v>0</v>
          </cell>
          <cell r="V44">
            <v>0</v>
          </cell>
        </row>
        <row r="45">
          <cell r="F45">
            <v>0</v>
          </cell>
          <cell r="G45">
            <v>0</v>
          </cell>
          <cell r="K45">
            <v>0</v>
          </cell>
          <cell r="L45">
            <v>0</v>
          </cell>
          <cell r="P45">
            <v>0</v>
          </cell>
          <cell r="Q45">
            <v>0</v>
          </cell>
          <cell r="U45">
            <v>0</v>
          </cell>
          <cell r="V45">
            <v>0</v>
          </cell>
        </row>
        <row r="46">
          <cell r="F46">
            <v>0</v>
          </cell>
          <cell r="G46">
            <v>0</v>
          </cell>
          <cell r="K46">
            <v>0</v>
          </cell>
          <cell r="L46">
            <v>0</v>
          </cell>
          <cell r="P46">
            <v>0</v>
          </cell>
          <cell r="Q46">
            <v>0</v>
          </cell>
          <cell r="U46">
            <v>0</v>
          </cell>
          <cell r="V46">
            <v>0</v>
          </cell>
        </row>
        <row r="47">
          <cell r="F47">
            <v>0</v>
          </cell>
          <cell r="G47">
            <v>0</v>
          </cell>
          <cell r="K47">
            <v>0</v>
          </cell>
          <cell r="L47">
            <v>0</v>
          </cell>
          <cell r="P47">
            <v>0</v>
          </cell>
          <cell r="Q47">
            <v>0</v>
          </cell>
          <cell r="U47">
            <v>0</v>
          </cell>
          <cell r="V47">
            <v>0</v>
          </cell>
        </row>
        <row r="48">
          <cell r="F48">
            <v>0</v>
          </cell>
          <cell r="G48">
            <v>0</v>
          </cell>
          <cell r="K48">
            <v>0</v>
          </cell>
          <cell r="L48">
            <v>0</v>
          </cell>
          <cell r="P48">
            <v>0</v>
          </cell>
          <cell r="Q48">
            <v>0</v>
          </cell>
          <cell r="U48">
            <v>0</v>
          </cell>
          <cell r="V48">
            <v>0</v>
          </cell>
        </row>
        <row r="49">
          <cell r="F49">
            <v>0</v>
          </cell>
          <cell r="G49">
            <v>0</v>
          </cell>
          <cell r="K49">
            <v>0</v>
          </cell>
          <cell r="L49">
            <v>0</v>
          </cell>
          <cell r="P49">
            <v>0</v>
          </cell>
          <cell r="Q49">
            <v>0</v>
          </cell>
          <cell r="U49">
            <v>0</v>
          </cell>
          <cell r="V49">
            <v>0</v>
          </cell>
        </row>
        <row r="50">
          <cell r="F50">
            <v>0</v>
          </cell>
          <cell r="G50">
            <v>0</v>
          </cell>
          <cell r="K50">
            <v>0</v>
          </cell>
          <cell r="L50">
            <v>0</v>
          </cell>
          <cell r="P50">
            <v>0</v>
          </cell>
          <cell r="Q50">
            <v>0</v>
          </cell>
          <cell r="U50">
            <v>0</v>
          </cell>
          <cell r="V50">
            <v>0</v>
          </cell>
        </row>
        <row r="51">
          <cell r="F51">
            <v>0</v>
          </cell>
          <cell r="G51">
            <v>0</v>
          </cell>
          <cell r="K51">
            <v>0</v>
          </cell>
          <cell r="L51">
            <v>0</v>
          </cell>
          <cell r="P51">
            <v>0</v>
          </cell>
          <cell r="Q51">
            <v>0</v>
          </cell>
          <cell r="U51">
            <v>0</v>
          </cell>
          <cell r="V51">
            <v>0</v>
          </cell>
        </row>
        <row r="52">
          <cell r="F52">
            <v>0</v>
          </cell>
          <cell r="G52">
            <v>0</v>
          </cell>
          <cell r="K52">
            <v>0</v>
          </cell>
          <cell r="L52">
            <v>0</v>
          </cell>
          <cell r="P52">
            <v>0</v>
          </cell>
          <cell r="Q52">
            <v>0</v>
          </cell>
          <cell r="U52">
            <v>0</v>
          </cell>
          <cell r="V52">
            <v>0</v>
          </cell>
        </row>
        <row r="53">
          <cell r="F53">
            <v>0</v>
          </cell>
          <cell r="G53">
            <v>0</v>
          </cell>
          <cell r="K53">
            <v>0</v>
          </cell>
          <cell r="L53">
            <v>0</v>
          </cell>
          <cell r="P53">
            <v>0</v>
          </cell>
          <cell r="Q53">
            <v>0</v>
          </cell>
          <cell r="U53">
            <v>0</v>
          </cell>
          <cell r="V53">
            <v>0</v>
          </cell>
        </row>
        <row r="54">
          <cell r="F54">
            <v>0</v>
          </cell>
          <cell r="G54">
            <v>0</v>
          </cell>
          <cell r="K54">
            <v>0</v>
          </cell>
          <cell r="L54">
            <v>0</v>
          </cell>
          <cell r="P54">
            <v>0</v>
          </cell>
          <cell r="Q54">
            <v>0</v>
          </cell>
          <cell r="U54">
            <v>0</v>
          </cell>
          <cell r="V54">
            <v>0</v>
          </cell>
        </row>
        <row r="55">
          <cell r="F55">
            <v>0</v>
          </cell>
          <cell r="G55">
            <v>0</v>
          </cell>
          <cell r="K55">
            <v>0</v>
          </cell>
          <cell r="L55">
            <v>0</v>
          </cell>
          <cell r="P55">
            <v>0</v>
          </cell>
          <cell r="Q55">
            <v>0</v>
          </cell>
          <cell r="U55">
            <v>0</v>
          </cell>
          <cell r="V55">
            <v>0</v>
          </cell>
        </row>
        <row r="56">
          <cell r="F56">
            <v>0</v>
          </cell>
          <cell r="G56">
            <v>0</v>
          </cell>
          <cell r="K56">
            <v>0</v>
          </cell>
          <cell r="L56">
            <v>0</v>
          </cell>
          <cell r="P56">
            <v>0</v>
          </cell>
          <cell r="Q56">
            <v>0</v>
          </cell>
          <cell r="U56">
            <v>0</v>
          </cell>
          <cell r="V56">
            <v>0</v>
          </cell>
        </row>
        <row r="57">
          <cell r="F57">
            <v>0</v>
          </cell>
          <cell r="G57">
            <v>0</v>
          </cell>
          <cell r="K57">
            <v>0</v>
          </cell>
          <cell r="L57">
            <v>0</v>
          </cell>
          <cell r="P57">
            <v>0</v>
          </cell>
          <cell r="Q57">
            <v>0</v>
          </cell>
          <cell r="U57">
            <v>0</v>
          </cell>
          <cell r="V57">
            <v>0</v>
          </cell>
        </row>
        <row r="58">
          <cell r="F58">
            <v>0</v>
          </cell>
          <cell r="G58">
            <v>0</v>
          </cell>
          <cell r="K58">
            <v>0</v>
          </cell>
          <cell r="L58">
            <v>0</v>
          </cell>
          <cell r="P58">
            <v>0</v>
          </cell>
          <cell r="Q58">
            <v>0</v>
          </cell>
          <cell r="U58">
            <v>0</v>
          </cell>
          <cell r="V58">
            <v>0</v>
          </cell>
        </row>
        <row r="59">
          <cell r="F59">
            <v>0</v>
          </cell>
          <cell r="G59">
            <v>0</v>
          </cell>
          <cell r="K59">
            <v>0</v>
          </cell>
          <cell r="L59">
            <v>0</v>
          </cell>
          <cell r="P59">
            <v>0</v>
          </cell>
          <cell r="Q59">
            <v>0</v>
          </cell>
          <cell r="U59">
            <v>0</v>
          </cell>
          <cell r="V59">
            <v>0</v>
          </cell>
        </row>
        <row r="60">
          <cell r="F60">
            <v>0</v>
          </cell>
          <cell r="G60">
            <v>0</v>
          </cell>
          <cell r="K60">
            <v>0</v>
          </cell>
          <cell r="L60">
            <v>0</v>
          </cell>
          <cell r="P60">
            <v>0</v>
          </cell>
          <cell r="Q60">
            <v>0</v>
          </cell>
          <cell r="U60">
            <v>0</v>
          </cell>
          <cell r="V60">
            <v>0</v>
          </cell>
        </row>
        <row r="61">
          <cell r="F61">
            <v>0</v>
          </cell>
          <cell r="G61">
            <v>0</v>
          </cell>
          <cell r="K61">
            <v>0</v>
          </cell>
          <cell r="L61">
            <v>0</v>
          </cell>
          <cell r="P61">
            <v>0</v>
          </cell>
          <cell r="Q61">
            <v>0</v>
          </cell>
          <cell r="U61">
            <v>0</v>
          </cell>
          <cell r="V61">
            <v>0</v>
          </cell>
        </row>
        <row r="62">
          <cell r="F62">
            <v>0</v>
          </cell>
          <cell r="G62">
            <v>0</v>
          </cell>
          <cell r="K62">
            <v>0</v>
          </cell>
          <cell r="L62">
            <v>0</v>
          </cell>
          <cell r="P62">
            <v>0</v>
          </cell>
          <cell r="Q62">
            <v>0</v>
          </cell>
          <cell r="U62">
            <v>0</v>
          </cell>
          <cell r="V62">
            <v>0</v>
          </cell>
        </row>
        <row r="63">
          <cell r="F63">
            <v>0</v>
          </cell>
          <cell r="G63">
            <v>0</v>
          </cell>
          <cell r="K63">
            <v>0</v>
          </cell>
          <cell r="L63">
            <v>0</v>
          </cell>
          <cell r="P63">
            <v>0</v>
          </cell>
          <cell r="Q63">
            <v>0</v>
          </cell>
          <cell r="U63">
            <v>0</v>
          </cell>
          <cell r="V63">
            <v>0</v>
          </cell>
        </row>
        <row r="64">
          <cell r="F64">
            <v>0</v>
          </cell>
          <cell r="G64">
            <v>0</v>
          </cell>
          <cell r="K64">
            <v>0</v>
          </cell>
          <cell r="L64">
            <v>0</v>
          </cell>
          <cell r="P64">
            <v>0</v>
          </cell>
          <cell r="Q64">
            <v>0</v>
          </cell>
          <cell r="U64">
            <v>0</v>
          </cell>
          <cell r="V64">
            <v>0</v>
          </cell>
        </row>
        <row r="65">
          <cell r="F65">
            <v>0</v>
          </cell>
          <cell r="G65">
            <v>0</v>
          </cell>
          <cell r="K65">
            <v>0</v>
          </cell>
          <cell r="L65">
            <v>0</v>
          </cell>
          <cell r="P65">
            <v>0</v>
          </cell>
          <cell r="Q65">
            <v>0</v>
          </cell>
          <cell r="U65">
            <v>0</v>
          </cell>
          <cell r="V65">
            <v>0</v>
          </cell>
        </row>
        <row r="66">
          <cell r="F66">
            <v>0</v>
          </cell>
          <cell r="G66">
            <v>0</v>
          </cell>
          <cell r="K66">
            <v>0</v>
          </cell>
          <cell r="L66">
            <v>0</v>
          </cell>
          <cell r="P66">
            <v>0</v>
          </cell>
          <cell r="Q66">
            <v>0</v>
          </cell>
          <cell r="U66">
            <v>0</v>
          </cell>
          <cell r="V66">
            <v>0</v>
          </cell>
        </row>
        <row r="67">
          <cell r="F67">
            <v>0</v>
          </cell>
          <cell r="G67">
            <v>0</v>
          </cell>
          <cell r="K67">
            <v>0</v>
          </cell>
          <cell r="L67">
            <v>0</v>
          </cell>
          <cell r="P67">
            <v>0</v>
          </cell>
          <cell r="Q67">
            <v>0</v>
          </cell>
          <cell r="U67">
            <v>0</v>
          </cell>
          <cell r="V67">
            <v>0</v>
          </cell>
        </row>
        <row r="68">
          <cell r="F68">
            <v>0</v>
          </cell>
          <cell r="G68">
            <v>0</v>
          </cell>
          <cell r="K68">
            <v>0</v>
          </cell>
          <cell r="L68">
            <v>0</v>
          </cell>
          <cell r="P68">
            <v>0</v>
          </cell>
          <cell r="Q68">
            <v>0</v>
          </cell>
          <cell r="U68">
            <v>0</v>
          </cell>
          <cell r="V68">
            <v>0</v>
          </cell>
        </row>
        <row r="69">
          <cell r="F69">
            <v>0</v>
          </cell>
          <cell r="G69">
            <v>0</v>
          </cell>
          <cell r="K69">
            <v>0</v>
          </cell>
          <cell r="L69">
            <v>0</v>
          </cell>
          <cell r="P69">
            <v>0</v>
          </cell>
          <cell r="Q69">
            <v>0</v>
          </cell>
          <cell r="U69">
            <v>0</v>
          </cell>
          <cell r="V69">
            <v>0</v>
          </cell>
        </row>
        <row r="70">
          <cell r="F70">
            <v>0</v>
          </cell>
          <cell r="G70">
            <v>0</v>
          </cell>
          <cell r="K70">
            <v>0</v>
          </cell>
          <cell r="L70">
            <v>0</v>
          </cell>
          <cell r="P70">
            <v>0</v>
          </cell>
          <cell r="Q70">
            <v>0</v>
          </cell>
          <cell r="U70">
            <v>0</v>
          </cell>
          <cell r="V70">
            <v>0</v>
          </cell>
        </row>
        <row r="71">
          <cell r="F71">
            <v>0</v>
          </cell>
          <cell r="G71">
            <v>0</v>
          </cell>
          <cell r="K71">
            <v>0</v>
          </cell>
          <cell r="L71">
            <v>0</v>
          </cell>
          <cell r="P71">
            <v>0</v>
          </cell>
          <cell r="Q71">
            <v>0</v>
          </cell>
          <cell r="U71">
            <v>0</v>
          </cell>
          <cell r="V71">
            <v>0</v>
          </cell>
        </row>
        <row r="72">
          <cell r="F72">
            <v>0</v>
          </cell>
          <cell r="G72">
            <v>0</v>
          </cell>
          <cell r="K72">
            <v>0</v>
          </cell>
          <cell r="L72">
            <v>0</v>
          </cell>
          <cell r="P72">
            <v>0</v>
          </cell>
          <cell r="Q72">
            <v>0</v>
          </cell>
          <cell r="U72">
            <v>0</v>
          </cell>
          <cell r="V72">
            <v>0</v>
          </cell>
        </row>
        <row r="73">
          <cell r="F73">
            <v>0</v>
          </cell>
          <cell r="G73">
            <v>0</v>
          </cell>
          <cell r="K73">
            <v>0</v>
          </cell>
          <cell r="L73">
            <v>0</v>
          </cell>
          <cell r="P73">
            <v>0</v>
          </cell>
          <cell r="Q73">
            <v>0</v>
          </cell>
          <cell r="U73">
            <v>0</v>
          </cell>
          <cell r="V73">
            <v>0</v>
          </cell>
        </row>
        <row r="74">
          <cell r="F74">
            <v>0</v>
          </cell>
          <cell r="G74">
            <v>0</v>
          </cell>
          <cell r="K74">
            <v>0</v>
          </cell>
          <cell r="L74">
            <v>0</v>
          </cell>
          <cell r="P74">
            <v>0</v>
          </cell>
          <cell r="Q74">
            <v>0</v>
          </cell>
          <cell r="U74">
            <v>0</v>
          </cell>
          <cell r="V74">
            <v>0</v>
          </cell>
        </row>
        <row r="75">
          <cell r="F75">
            <v>0</v>
          </cell>
          <cell r="G75">
            <v>0</v>
          </cell>
          <cell r="K75">
            <v>0</v>
          </cell>
          <cell r="L75">
            <v>0</v>
          </cell>
          <cell r="P75">
            <v>0</v>
          </cell>
          <cell r="Q75">
            <v>0</v>
          </cell>
          <cell r="U75">
            <v>0</v>
          </cell>
          <cell r="V75">
            <v>0</v>
          </cell>
        </row>
        <row r="76">
          <cell r="F76">
            <v>0</v>
          </cell>
          <cell r="G76">
            <v>0</v>
          </cell>
          <cell r="K76">
            <v>0</v>
          </cell>
          <cell r="L76">
            <v>0</v>
          </cell>
          <cell r="P76">
            <v>0</v>
          </cell>
          <cell r="Q76">
            <v>0</v>
          </cell>
          <cell r="U76">
            <v>0</v>
          </cell>
          <cell r="V76">
            <v>0</v>
          </cell>
        </row>
        <row r="77">
          <cell r="F77">
            <v>0</v>
          </cell>
          <cell r="G77">
            <v>0</v>
          </cell>
          <cell r="K77">
            <v>0</v>
          </cell>
          <cell r="L77">
            <v>0</v>
          </cell>
          <cell r="P77">
            <v>0</v>
          </cell>
          <cell r="Q77">
            <v>0</v>
          </cell>
          <cell r="U77">
            <v>0</v>
          </cell>
          <cell r="V77">
            <v>0</v>
          </cell>
        </row>
        <row r="78">
          <cell r="F78">
            <v>0</v>
          </cell>
          <cell r="G78">
            <v>0</v>
          </cell>
          <cell r="K78">
            <v>0</v>
          </cell>
          <cell r="L78">
            <v>0</v>
          </cell>
          <cell r="P78">
            <v>0</v>
          </cell>
          <cell r="Q78">
            <v>0</v>
          </cell>
          <cell r="U78">
            <v>0</v>
          </cell>
          <cell r="V78">
            <v>0</v>
          </cell>
        </row>
        <row r="79">
          <cell r="F79">
            <v>0</v>
          </cell>
          <cell r="G79">
            <v>0</v>
          </cell>
          <cell r="K79">
            <v>0</v>
          </cell>
          <cell r="L79">
            <v>0</v>
          </cell>
          <cell r="P79">
            <v>0</v>
          </cell>
          <cell r="Q79">
            <v>0</v>
          </cell>
          <cell r="U79">
            <v>0</v>
          </cell>
          <cell r="V79">
            <v>0</v>
          </cell>
        </row>
        <row r="80">
          <cell r="F80">
            <v>0</v>
          </cell>
          <cell r="G80">
            <v>0</v>
          </cell>
          <cell r="K80">
            <v>0</v>
          </cell>
          <cell r="L80">
            <v>0</v>
          </cell>
          <cell r="P80">
            <v>0</v>
          </cell>
          <cell r="Q80">
            <v>0</v>
          </cell>
          <cell r="U80">
            <v>0</v>
          </cell>
          <cell r="V80">
            <v>0</v>
          </cell>
        </row>
        <row r="81">
          <cell r="F81">
            <v>0</v>
          </cell>
          <cell r="G81">
            <v>0</v>
          </cell>
          <cell r="K81">
            <v>0</v>
          </cell>
          <cell r="L81">
            <v>0</v>
          </cell>
          <cell r="P81">
            <v>0</v>
          </cell>
          <cell r="Q81">
            <v>0</v>
          </cell>
          <cell r="U81">
            <v>0</v>
          </cell>
          <cell r="V81">
            <v>0</v>
          </cell>
        </row>
        <row r="82">
          <cell r="F82">
            <v>0</v>
          </cell>
          <cell r="G82">
            <v>0</v>
          </cell>
          <cell r="K82">
            <v>0</v>
          </cell>
          <cell r="L82">
            <v>0</v>
          </cell>
          <cell r="P82">
            <v>0</v>
          </cell>
          <cell r="Q82">
            <v>0</v>
          </cell>
          <cell r="U82">
            <v>0</v>
          </cell>
          <cell r="V82">
            <v>0</v>
          </cell>
        </row>
        <row r="83">
          <cell r="F83">
            <v>0</v>
          </cell>
          <cell r="G83">
            <v>0</v>
          </cell>
          <cell r="K83">
            <v>0</v>
          </cell>
          <cell r="L83">
            <v>0</v>
          </cell>
          <cell r="P83">
            <v>0</v>
          </cell>
          <cell r="Q83">
            <v>0</v>
          </cell>
          <cell r="U83">
            <v>0</v>
          </cell>
          <cell r="V83">
            <v>0</v>
          </cell>
        </row>
        <row r="84">
          <cell r="F84">
            <v>0</v>
          </cell>
          <cell r="G84">
            <v>0</v>
          </cell>
          <cell r="K84">
            <v>0</v>
          </cell>
          <cell r="L84">
            <v>0</v>
          </cell>
          <cell r="P84">
            <v>0</v>
          </cell>
          <cell r="Q84">
            <v>0</v>
          </cell>
          <cell r="U84">
            <v>0</v>
          </cell>
          <cell r="V84">
            <v>0</v>
          </cell>
        </row>
        <row r="85">
          <cell r="F85">
            <v>0</v>
          </cell>
          <cell r="G85">
            <v>0</v>
          </cell>
          <cell r="K85">
            <v>0</v>
          </cell>
          <cell r="L85">
            <v>0</v>
          </cell>
          <cell r="P85">
            <v>0</v>
          </cell>
          <cell r="Q85">
            <v>0</v>
          </cell>
          <cell r="U85">
            <v>0</v>
          </cell>
          <cell r="V85">
            <v>0</v>
          </cell>
        </row>
        <row r="86">
          <cell r="F86">
            <v>0</v>
          </cell>
          <cell r="G86">
            <v>0</v>
          </cell>
          <cell r="K86">
            <v>0</v>
          </cell>
          <cell r="L86">
            <v>0</v>
          </cell>
          <cell r="P86">
            <v>0</v>
          </cell>
          <cell r="Q86">
            <v>0</v>
          </cell>
          <cell r="U86">
            <v>0</v>
          </cell>
          <cell r="V86">
            <v>0</v>
          </cell>
        </row>
        <row r="87">
          <cell r="F87">
            <v>0</v>
          </cell>
          <cell r="G87">
            <v>0</v>
          </cell>
          <cell r="K87">
            <v>0</v>
          </cell>
          <cell r="L87">
            <v>0</v>
          </cell>
          <cell r="P87">
            <v>0</v>
          </cell>
          <cell r="Q87">
            <v>0</v>
          </cell>
          <cell r="U87">
            <v>0</v>
          </cell>
          <cell r="V87">
            <v>0</v>
          </cell>
        </row>
        <row r="88">
          <cell r="F88">
            <v>0</v>
          </cell>
          <cell r="G88">
            <v>0</v>
          </cell>
          <cell r="K88">
            <v>0</v>
          </cell>
          <cell r="L88">
            <v>0</v>
          </cell>
          <cell r="P88">
            <v>0</v>
          </cell>
          <cell r="Q88">
            <v>0</v>
          </cell>
          <cell r="U88">
            <v>0</v>
          </cell>
          <cell r="V88">
            <v>0</v>
          </cell>
        </row>
        <row r="89">
          <cell r="F89">
            <v>0</v>
          </cell>
          <cell r="G89">
            <v>0</v>
          </cell>
          <cell r="K89">
            <v>0</v>
          </cell>
          <cell r="L89">
            <v>0</v>
          </cell>
          <cell r="P89">
            <v>0</v>
          </cell>
          <cell r="Q89">
            <v>0</v>
          </cell>
          <cell r="U89">
            <v>0</v>
          </cell>
          <cell r="V89">
            <v>0</v>
          </cell>
        </row>
        <row r="90">
          <cell r="F90">
            <v>0</v>
          </cell>
          <cell r="G90">
            <v>0</v>
          </cell>
          <cell r="K90">
            <v>0</v>
          </cell>
          <cell r="L90">
            <v>0</v>
          </cell>
          <cell r="P90">
            <v>0</v>
          </cell>
          <cell r="Q90">
            <v>0</v>
          </cell>
          <cell r="U90">
            <v>0</v>
          </cell>
          <cell r="V90">
            <v>0</v>
          </cell>
        </row>
        <row r="91">
          <cell r="F91">
            <v>0</v>
          </cell>
          <cell r="G91">
            <v>0</v>
          </cell>
          <cell r="K91">
            <v>0</v>
          </cell>
          <cell r="L91">
            <v>0</v>
          </cell>
          <cell r="P91">
            <v>0</v>
          </cell>
          <cell r="Q91">
            <v>0</v>
          </cell>
          <cell r="U91">
            <v>0</v>
          </cell>
          <cell r="V91">
            <v>0</v>
          </cell>
        </row>
        <row r="92">
          <cell r="F92">
            <v>0</v>
          </cell>
          <cell r="G92">
            <v>0</v>
          </cell>
          <cell r="K92">
            <v>0</v>
          </cell>
          <cell r="L92">
            <v>0</v>
          </cell>
          <cell r="P92">
            <v>0</v>
          </cell>
          <cell r="Q92">
            <v>0</v>
          </cell>
          <cell r="U92">
            <v>0</v>
          </cell>
          <cell r="V92">
            <v>0</v>
          </cell>
        </row>
        <row r="93">
          <cell r="F93">
            <v>0</v>
          </cell>
          <cell r="G93">
            <v>0</v>
          </cell>
          <cell r="K93">
            <v>0</v>
          </cell>
          <cell r="L93">
            <v>0</v>
          </cell>
          <cell r="P93">
            <v>0</v>
          </cell>
          <cell r="Q93">
            <v>0</v>
          </cell>
          <cell r="U93">
            <v>0</v>
          </cell>
          <cell r="V93">
            <v>0</v>
          </cell>
        </row>
        <row r="94">
          <cell r="F94">
            <v>0</v>
          </cell>
          <cell r="G94">
            <v>0</v>
          </cell>
          <cell r="K94">
            <v>0</v>
          </cell>
          <cell r="L94">
            <v>0</v>
          </cell>
          <cell r="P94">
            <v>0</v>
          </cell>
          <cell r="Q94">
            <v>0</v>
          </cell>
          <cell r="U94">
            <v>0</v>
          </cell>
          <cell r="V94">
            <v>0</v>
          </cell>
        </row>
        <row r="95">
          <cell r="F95">
            <v>0</v>
          </cell>
          <cell r="G95">
            <v>0</v>
          </cell>
          <cell r="K95">
            <v>0</v>
          </cell>
          <cell r="L95">
            <v>0</v>
          </cell>
          <cell r="P95">
            <v>0</v>
          </cell>
          <cell r="Q95">
            <v>0</v>
          </cell>
          <cell r="U95">
            <v>0</v>
          </cell>
          <cell r="V95">
            <v>0</v>
          </cell>
        </row>
        <row r="96">
          <cell r="F96">
            <v>0</v>
          </cell>
          <cell r="G96">
            <v>0</v>
          </cell>
          <cell r="K96">
            <v>0</v>
          </cell>
          <cell r="L96">
            <v>0</v>
          </cell>
          <cell r="P96">
            <v>0</v>
          </cell>
          <cell r="Q96">
            <v>0</v>
          </cell>
          <cell r="U96">
            <v>0</v>
          </cell>
          <cell r="V96">
            <v>0</v>
          </cell>
        </row>
        <row r="97">
          <cell r="F97">
            <v>0</v>
          </cell>
          <cell r="G97">
            <v>0</v>
          </cell>
          <cell r="K97">
            <v>0</v>
          </cell>
          <cell r="L97">
            <v>0</v>
          </cell>
          <cell r="P97">
            <v>0</v>
          </cell>
          <cell r="Q97">
            <v>0</v>
          </cell>
          <cell r="U97">
            <v>0</v>
          </cell>
          <cell r="V97">
            <v>0</v>
          </cell>
        </row>
        <row r="98">
          <cell r="F98">
            <v>0</v>
          </cell>
          <cell r="G98">
            <v>0</v>
          </cell>
          <cell r="K98">
            <v>0</v>
          </cell>
          <cell r="L98">
            <v>0</v>
          </cell>
          <cell r="P98">
            <v>0</v>
          </cell>
          <cell r="Q98">
            <v>0</v>
          </cell>
          <cell r="U98">
            <v>0</v>
          </cell>
          <cell r="V98">
            <v>0</v>
          </cell>
        </row>
        <row r="99">
          <cell r="F99">
            <v>0</v>
          </cell>
          <cell r="G99">
            <v>0</v>
          </cell>
          <cell r="K99">
            <v>0</v>
          </cell>
          <cell r="L99">
            <v>0</v>
          </cell>
          <cell r="P99">
            <v>0</v>
          </cell>
          <cell r="Q99">
            <v>0</v>
          </cell>
          <cell r="U99">
            <v>0</v>
          </cell>
          <cell r="V99">
            <v>0</v>
          </cell>
        </row>
        <row r="100">
          <cell r="F100">
            <v>0</v>
          </cell>
          <cell r="G100">
            <v>0</v>
          </cell>
          <cell r="K100">
            <v>0</v>
          </cell>
          <cell r="L100">
            <v>0</v>
          </cell>
          <cell r="P100">
            <v>0</v>
          </cell>
          <cell r="Q100">
            <v>0</v>
          </cell>
          <cell r="U100">
            <v>0</v>
          </cell>
          <cell r="V100">
            <v>0</v>
          </cell>
        </row>
        <row r="101">
          <cell r="F101">
            <v>0</v>
          </cell>
          <cell r="G101">
            <v>0</v>
          </cell>
          <cell r="K101">
            <v>0</v>
          </cell>
          <cell r="L101">
            <v>0</v>
          </cell>
          <cell r="P101">
            <v>0</v>
          </cell>
          <cell r="Q101">
            <v>0</v>
          </cell>
          <cell r="U101">
            <v>0</v>
          </cell>
          <cell r="V101">
            <v>0</v>
          </cell>
        </row>
        <row r="102">
          <cell r="F102">
            <v>0</v>
          </cell>
          <cell r="G102">
            <v>0</v>
          </cell>
          <cell r="K102">
            <v>0</v>
          </cell>
          <cell r="L102">
            <v>0</v>
          </cell>
          <cell r="P102">
            <v>0</v>
          </cell>
          <cell r="Q102">
            <v>0</v>
          </cell>
          <cell r="U102">
            <v>0</v>
          </cell>
          <cell r="V102">
            <v>0</v>
          </cell>
        </row>
        <row r="103">
          <cell r="F103">
            <v>0</v>
          </cell>
          <cell r="G103">
            <v>0</v>
          </cell>
          <cell r="K103">
            <v>0</v>
          </cell>
          <cell r="L103">
            <v>0</v>
          </cell>
          <cell r="P103">
            <v>0</v>
          </cell>
          <cell r="Q103">
            <v>0</v>
          </cell>
          <cell r="U103">
            <v>0</v>
          </cell>
          <cell r="V103">
            <v>0</v>
          </cell>
        </row>
        <row r="104">
          <cell r="F104">
            <v>0</v>
          </cell>
          <cell r="G104">
            <v>0</v>
          </cell>
          <cell r="K104">
            <v>0</v>
          </cell>
          <cell r="L104">
            <v>0</v>
          </cell>
          <cell r="P104">
            <v>0</v>
          </cell>
          <cell r="Q104">
            <v>0</v>
          </cell>
          <cell r="U104">
            <v>0</v>
          </cell>
          <cell r="V104">
            <v>0</v>
          </cell>
        </row>
        <row r="105">
          <cell r="F105">
            <v>0</v>
          </cell>
          <cell r="G105">
            <v>0</v>
          </cell>
          <cell r="K105">
            <v>0</v>
          </cell>
          <cell r="L105">
            <v>0</v>
          </cell>
          <cell r="P105">
            <v>0</v>
          </cell>
          <cell r="Q105">
            <v>0</v>
          </cell>
          <cell r="U105">
            <v>0</v>
          </cell>
          <cell r="V105">
            <v>0</v>
          </cell>
        </row>
        <row r="106">
          <cell r="F106">
            <v>0</v>
          </cell>
          <cell r="G106">
            <v>0</v>
          </cell>
          <cell r="K106">
            <v>0</v>
          </cell>
          <cell r="L106">
            <v>0</v>
          </cell>
          <cell r="P106">
            <v>0</v>
          </cell>
          <cell r="Q106">
            <v>0</v>
          </cell>
          <cell r="U106">
            <v>0</v>
          </cell>
          <cell r="V106">
            <v>0</v>
          </cell>
        </row>
        <row r="107">
          <cell r="F107">
            <v>0</v>
          </cell>
          <cell r="G107">
            <v>0</v>
          </cell>
          <cell r="K107">
            <v>0</v>
          </cell>
          <cell r="L107">
            <v>0</v>
          </cell>
          <cell r="P107">
            <v>0</v>
          </cell>
          <cell r="Q107">
            <v>0</v>
          </cell>
          <cell r="U107">
            <v>0</v>
          </cell>
          <cell r="V107">
            <v>0</v>
          </cell>
        </row>
        <row r="108">
          <cell r="F108">
            <v>0</v>
          </cell>
          <cell r="G108">
            <v>0</v>
          </cell>
          <cell r="K108">
            <v>0</v>
          </cell>
          <cell r="L108">
            <v>0</v>
          </cell>
          <cell r="P108">
            <v>0</v>
          </cell>
          <cell r="Q108">
            <v>0</v>
          </cell>
          <cell r="U108">
            <v>0</v>
          </cell>
          <cell r="V108">
            <v>0</v>
          </cell>
        </row>
        <row r="109">
          <cell r="F109">
            <v>0</v>
          </cell>
          <cell r="G109">
            <v>0</v>
          </cell>
          <cell r="K109">
            <v>0</v>
          </cell>
          <cell r="L109">
            <v>0</v>
          </cell>
          <cell r="P109">
            <v>0</v>
          </cell>
          <cell r="Q109">
            <v>0</v>
          </cell>
          <cell r="U109">
            <v>0</v>
          </cell>
          <cell r="V109">
            <v>0</v>
          </cell>
        </row>
        <row r="110">
          <cell r="F110">
            <v>0</v>
          </cell>
          <cell r="G110">
            <v>0</v>
          </cell>
          <cell r="K110">
            <v>0</v>
          </cell>
          <cell r="L110">
            <v>0</v>
          </cell>
          <cell r="P110">
            <v>0</v>
          </cell>
          <cell r="Q110">
            <v>0</v>
          </cell>
          <cell r="U110">
            <v>0</v>
          </cell>
          <cell r="V110">
            <v>0</v>
          </cell>
        </row>
        <row r="111">
          <cell r="F111">
            <v>0</v>
          </cell>
          <cell r="G111">
            <v>0</v>
          </cell>
          <cell r="K111">
            <v>0</v>
          </cell>
          <cell r="L111">
            <v>0</v>
          </cell>
          <cell r="P111">
            <v>0</v>
          </cell>
          <cell r="Q111">
            <v>0</v>
          </cell>
          <cell r="U111">
            <v>0</v>
          </cell>
          <cell r="V111">
            <v>0</v>
          </cell>
        </row>
        <row r="112">
          <cell r="F112">
            <v>0</v>
          </cell>
          <cell r="G112">
            <v>0</v>
          </cell>
          <cell r="K112">
            <v>0</v>
          </cell>
          <cell r="L112">
            <v>0</v>
          </cell>
          <cell r="P112">
            <v>0</v>
          </cell>
          <cell r="Q112">
            <v>0</v>
          </cell>
          <cell r="U112">
            <v>0</v>
          </cell>
          <cell r="V112">
            <v>0</v>
          </cell>
        </row>
        <row r="113">
          <cell r="F113">
            <v>0</v>
          </cell>
          <cell r="G113">
            <v>0</v>
          </cell>
          <cell r="K113">
            <v>0</v>
          </cell>
          <cell r="L113">
            <v>0</v>
          </cell>
          <cell r="P113">
            <v>0</v>
          </cell>
          <cell r="Q113">
            <v>0</v>
          </cell>
          <cell r="U113">
            <v>0</v>
          </cell>
          <cell r="V113">
            <v>0</v>
          </cell>
        </row>
        <row r="114">
          <cell r="F114">
            <v>0</v>
          </cell>
          <cell r="G114">
            <v>0</v>
          </cell>
          <cell r="K114">
            <v>0</v>
          </cell>
          <cell r="L114">
            <v>0</v>
          </cell>
          <cell r="P114">
            <v>0</v>
          </cell>
          <cell r="Q114">
            <v>0</v>
          </cell>
          <cell r="U114">
            <v>0</v>
          </cell>
          <cell r="V114">
            <v>0</v>
          </cell>
        </row>
        <row r="115">
          <cell r="F115">
            <v>0</v>
          </cell>
          <cell r="G115">
            <v>0</v>
          </cell>
          <cell r="K115">
            <v>0</v>
          </cell>
          <cell r="L115">
            <v>0</v>
          </cell>
          <cell r="P115">
            <v>0</v>
          </cell>
          <cell r="Q115">
            <v>0</v>
          </cell>
          <cell r="U115">
            <v>0</v>
          </cell>
          <cell r="V115">
            <v>0</v>
          </cell>
        </row>
        <row r="116">
          <cell r="F116">
            <v>0</v>
          </cell>
          <cell r="G116">
            <v>0</v>
          </cell>
          <cell r="K116">
            <v>0</v>
          </cell>
          <cell r="L116">
            <v>0</v>
          </cell>
          <cell r="P116">
            <v>0</v>
          </cell>
          <cell r="Q116">
            <v>0</v>
          </cell>
          <cell r="U116">
            <v>0</v>
          </cell>
          <cell r="V116">
            <v>0</v>
          </cell>
        </row>
        <row r="117">
          <cell r="F117">
            <v>0</v>
          </cell>
          <cell r="G117">
            <v>0</v>
          </cell>
          <cell r="K117">
            <v>0</v>
          </cell>
          <cell r="L117">
            <v>0</v>
          </cell>
          <cell r="P117">
            <v>0</v>
          </cell>
          <cell r="Q117">
            <v>0</v>
          </cell>
          <cell r="U117">
            <v>0</v>
          </cell>
          <cell r="V117">
            <v>0</v>
          </cell>
        </row>
        <row r="118">
          <cell r="F118">
            <v>0</v>
          </cell>
          <cell r="G118">
            <v>0</v>
          </cell>
          <cell r="K118">
            <v>0</v>
          </cell>
          <cell r="L118">
            <v>0</v>
          </cell>
          <cell r="P118">
            <v>0</v>
          </cell>
          <cell r="Q118">
            <v>0</v>
          </cell>
          <cell r="U118">
            <v>0</v>
          </cell>
          <cell r="V118">
            <v>0</v>
          </cell>
        </row>
        <row r="119">
          <cell r="F119">
            <v>0</v>
          </cell>
          <cell r="G119">
            <v>0</v>
          </cell>
          <cell r="K119">
            <v>0</v>
          </cell>
          <cell r="L119">
            <v>0</v>
          </cell>
          <cell r="P119">
            <v>0</v>
          </cell>
          <cell r="Q119">
            <v>0</v>
          </cell>
          <cell r="U119">
            <v>0</v>
          </cell>
          <cell r="V119">
            <v>0</v>
          </cell>
        </row>
        <row r="120">
          <cell r="F120">
            <v>0</v>
          </cell>
          <cell r="G120">
            <v>0</v>
          </cell>
          <cell r="K120">
            <v>0</v>
          </cell>
          <cell r="L120">
            <v>0</v>
          </cell>
          <cell r="P120">
            <v>0</v>
          </cell>
          <cell r="Q120">
            <v>0</v>
          </cell>
          <cell r="U120">
            <v>0</v>
          </cell>
          <cell r="V120">
            <v>0</v>
          </cell>
        </row>
        <row r="121">
          <cell r="F121">
            <v>0</v>
          </cell>
          <cell r="G121">
            <v>0</v>
          </cell>
          <cell r="K121">
            <v>0</v>
          </cell>
          <cell r="L121">
            <v>0</v>
          </cell>
          <cell r="P121">
            <v>0</v>
          </cell>
          <cell r="Q121">
            <v>0</v>
          </cell>
          <cell r="U121">
            <v>0</v>
          </cell>
          <cell r="V121">
            <v>0</v>
          </cell>
        </row>
        <row r="122">
          <cell r="F122">
            <v>0</v>
          </cell>
          <cell r="G122">
            <v>0</v>
          </cell>
          <cell r="K122">
            <v>0</v>
          </cell>
          <cell r="L122">
            <v>0</v>
          </cell>
          <cell r="P122">
            <v>0</v>
          </cell>
          <cell r="Q122">
            <v>0</v>
          </cell>
          <cell r="U122">
            <v>0</v>
          </cell>
          <cell r="V122">
            <v>0</v>
          </cell>
        </row>
        <row r="123">
          <cell r="F123">
            <v>0</v>
          </cell>
          <cell r="G123">
            <v>0</v>
          </cell>
          <cell r="K123">
            <v>0</v>
          </cell>
          <cell r="L123">
            <v>0</v>
          </cell>
          <cell r="P123">
            <v>0</v>
          </cell>
          <cell r="Q123">
            <v>0</v>
          </cell>
          <cell r="U123">
            <v>0</v>
          </cell>
          <cell r="V123">
            <v>0</v>
          </cell>
        </row>
        <row r="124">
          <cell r="F124">
            <v>0</v>
          </cell>
          <cell r="G124">
            <v>0</v>
          </cell>
          <cell r="K124">
            <v>0</v>
          </cell>
          <cell r="L124">
            <v>0</v>
          </cell>
          <cell r="P124">
            <v>0</v>
          </cell>
          <cell r="Q124">
            <v>0</v>
          </cell>
          <cell r="U124">
            <v>0</v>
          </cell>
          <cell r="V124">
            <v>0</v>
          </cell>
        </row>
        <row r="125">
          <cell r="F125">
            <v>0</v>
          </cell>
          <cell r="G125">
            <v>0</v>
          </cell>
          <cell r="K125">
            <v>0</v>
          </cell>
          <cell r="L125">
            <v>0</v>
          </cell>
          <cell r="P125">
            <v>0</v>
          </cell>
          <cell r="Q125">
            <v>0</v>
          </cell>
          <cell r="U125">
            <v>0</v>
          </cell>
          <cell r="V125">
            <v>0</v>
          </cell>
        </row>
        <row r="126">
          <cell r="F126">
            <v>0</v>
          </cell>
          <cell r="G126">
            <v>0</v>
          </cell>
          <cell r="K126">
            <v>0</v>
          </cell>
          <cell r="L126">
            <v>0</v>
          </cell>
          <cell r="P126">
            <v>0</v>
          </cell>
          <cell r="Q126">
            <v>0</v>
          </cell>
          <cell r="U126">
            <v>0</v>
          </cell>
          <cell r="V126">
            <v>0</v>
          </cell>
        </row>
        <row r="127">
          <cell r="F127">
            <v>0</v>
          </cell>
          <cell r="G127">
            <v>0</v>
          </cell>
          <cell r="K127">
            <v>0</v>
          </cell>
          <cell r="L127">
            <v>0</v>
          </cell>
          <cell r="P127">
            <v>0</v>
          </cell>
          <cell r="Q127">
            <v>0</v>
          </cell>
          <cell r="U127">
            <v>0</v>
          </cell>
          <cell r="V127">
            <v>0</v>
          </cell>
        </row>
        <row r="128">
          <cell r="F128">
            <v>0</v>
          </cell>
          <cell r="G128">
            <v>0</v>
          </cell>
          <cell r="K128">
            <v>0</v>
          </cell>
          <cell r="L128">
            <v>0</v>
          </cell>
          <cell r="P128">
            <v>0</v>
          </cell>
          <cell r="Q128">
            <v>0</v>
          </cell>
          <cell r="U128">
            <v>0</v>
          </cell>
          <cell r="V128">
            <v>0</v>
          </cell>
        </row>
        <row r="129">
          <cell r="F129">
            <v>0</v>
          </cell>
          <cell r="G129">
            <v>0</v>
          </cell>
          <cell r="K129">
            <v>0</v>
          </cell>
          <cell r="L129">
            <v>0</v>
          </cell>
          <cell r="P129">
            <v>0</v>
          </cell>
          <cell r="Q129">
            <v>0</v>
          </cell>
          <cell r="U129">
            <v>0</v>
          </cell>
          <cell r="V129">
            <v>0</v>
          </cell>
        </row>
        <row r="130">
          <cell r="F130">
            <v>0</v>
          </cell>
          <cell r="G130">
            <v>0</v>
          </cell>
          <cell r="K130">
            <v>0</v>
          </cell>
          <cell r="L130">
            <v>0</v>
          </cell>
          <cell r="P130">
            <v>0</v>
          </cell>
          <cell r="Q130">
            <v>0</v>
          </cell>
          <cell r="U130">
            <v>0</v>
          </cell>
          <cell r="V130">
            <v>0</v>
          </cell>
        </row>
        <row r="131">
          <cell r="F131">
            <v>0</v>
          </cell>
          <cell r="G131">
            <v>0</v>
          </cell>
          <cell r="K131">
            <v>0</v>
          </cell>
          <cell r="L131">
            <v>0</v>
          </cell>
          <cell r="P131">
            <v>0</v>
          </cell>
          <cell r="Q131">
            <v>0</v>
          </cell>
          <cell r="U131">
            <v>0</v>
          </cell>
          <cell r="V131">
            <v>0</v>
          </cell>
        </row>
        <row r="132">
          <cell r="F132">
            <v>0</v>
          </cell>
          <cell r="G132">
            <v>0</v>
          </cell>
          <cell r="K132">
            <v>0</v>
          </cell>
          <cell r="L132">
            <v>0</v>
          </cell>
          <cell r="P132">
            <v>0</v>
          </cell>
          <cell r="Q132">
            <v>0</v>
          </cell>
          <cell r="U132">
            <v>0</v>
          </cell>
          <cell r="V132">
            <v>0</v>
          </cell>
        </row>
        <row r="133">
          <cell r="F133">
            <v>0</v>
          </cell>
          <cell r="G133">
            <v>0</v>
          </cell>
          <cell r="K133">
            <v>0</v>
          </cell>
          <cell r="L133">
            <v>0</v>
          </cell>
          <cell r="P133">
            <v>0</v>
          </cell>
          <cell r="Q133">
            <v>0</v>
          </cell>
          <cell r="U133">
            <v>0</v>
          </cell>
          <cell r="V133">
            <v>0</v>
          </cell>
        </row>
        <row r="134">
          <cell r="F134">
            <v>0</v>
          </cell>
          <cell r="G134">
            <v>0</v>
          </cell>
          <cell r="K134">
            <v>0</v>
          </cell>
          <cell r="L134">
            <v>0</v>
          </cell>
          <cell r="P134">
            <v>0</v>
          </cell>
          <cell r="Q134">
            <v>0</v>
          </cell>
          <cell r="U134">
            <v>0</v>
          </cell>
          <cell r="V134">
            <v>0</v>
          </cell>
        </row>
        <row r="135">
          <cell r="F135">
            <v>0</v>
          </cell>
          <cell r="G135">
            <v>0</v>
          </cell>
          <cell r="K135">
            <v>0</v>
          </cell>
          <cell r="L135">
            <v>0</v>
          </cell>
          <cell r="P135">
            <v>0</v>
          </cell>
          <cell r="Q135">
            <v>0</v>
          </cell>
          <cell r="U135">
            <v>0</v>
          </cell>
          <cell r="V135">
            <v>0</v>
          </cell>
        </row>
        <row r="136">
          <cell r="F136">
            <v>0</v>
          </cell>
          <cell r="G136">
            <v>0</v>
          </cell>
          <cell r="K136">
            <v>0</v>
          </cell>
          <cell r="L136">
            <v>0</v>
          </cell>
          <cell r="P136">
            <v>0</v>
          </cell>
          <cell r="Q136">
            <v>0</v>
          </cell>
          <cell r="U136">
            <v>0</v>
          </cell>
          <cell r="V136">
            <v>0</v>
          </cell>
        </row>
        <row r="137">
          <cell r="F137">
            <v>0</v>
          </cell>
          <cell r="G137">
            <v>0</v>
          </cell>
          <cell r="K137">
            <v>0</v>
          </cell>
          <cell r="L137">
            <v>0</v>
          </cell>
          <cell r="P137">
            <v>0</v>
          </cell>
          <cell r="Q137">
            <v>0</v>
          </cell>
          <cell r="U137">
            <v>0</v>
          </cell>
          <cell r="V137">
            <v>0</v>
          </cell>
        </row>
        <row r="138">
          <cell r="F138">
            <v>0</v>
          </cell>
          <cell r="G138">
            <v>0</v>
          </cell>
          <cell r="K138">
            <v>0</v>
          </cell>
          <cell r="L138">
            <v>0</v>
          </cell>
          <cell r="P138">
            <v>0</v>
          </cell>
          <cell r="Q138">
            <v>0</v>
          </cell>
          <cell r="U138">
            <v>0</v>
          </cell>
          <cell r="V138">
            <v>0</v>
          </cell>
        </row>
        <row r="139">
          <cell r="F139">
            <v>0</v>
          </cell>
          <cell r="G139">
            <v>0</v>
          </cell>
          <cell r="K139">
            <v>0</v>
          </cell>
          <cell r="L139">
            <v>0</v>
          </cell>
          <cell r="P139">
            <v>0</v>
          </cell>
          <cell r="Q139">
            <v>0</v>
          </cell>
          <cell r="U139">
            <v>0</v>
          </cell>
          <cell r="V139">
            <v>0</v>
          </cell>
        </row>
        <row r="140">
          <cell r="F140">
            <v>0</v>
          </cell>
          <cell r="G140">
            <v>0</v>
          </cell>
          <cell r="K140">
            <v>0</v>
          </cell>
          <cell r="L140">
            <v>0</v>
          </cell>
          <cell r="P140">
            <v>0</v>
          </cell>
          <cell r="Q140">
            <v>0</v>
          </cell>
          <cell r="U140">
            <v>0</v>
          </cell>
          <cell r="V140">
            <v>0</v>
          </cell>
        </row>
        <row r="141">
          <cell r="F141">
            <v>0</v>
          </cell>
          <cell r="G141">
            <v>0</v>
          </cell>
          <cell r="K141">
            <v>0</v>
          </cell>
          <cell r="L141">
            <v>0</v>
          </cell>
          <cell r="P141">
            <v>0</v>
          </cell>
          <cell r="Q141">
            <v>0</v>
          </cell>
          <cell r="U141">
            <v>0</v>
          </cell>
          <cell r="V141">
            <v>0</v>
          </cell>
        </row>
        <row r="142">
          <cell r="F142">
            <v>0</v>
          </cell>
          <cell r="G142">
            <v>0</v>
          </cell>
          <cell r="K142">
            <v>0</v>
          </cell>
          <cell r="L142">
            <v>0</v>
          </cell>
          <cell r="P142">
            <v>0</v>
          </cell>
          <cell r="Q142">
            <v>0</v>
          </cell>
          <cell r="U142">
            <v>0</v>
          </cell>
          <cell r="V142">
            <v>0</v>
          </cell>
        </row>
        <row r="143">
          <cell r="F143">
            <v>0</v>
          </cell>
          <cell r="G143">
            <v>0</v>
          </cell>
          <cell r="K143">
            <v>0</v>
          </cell>
          <cell r="L143">
            <v>0</v>
          </cell>
          <cell r="P143">
            <v>0</v>
          </cell>
          <cell r="Q143">
            <v>0</v>
          </cell>
          <cell r="U143">
            <v>0</v>
          </cell>
          <cell r="V143">
            <v>0</v>
          </cell>
        </row>
        <row r="144">
          <cell r="F144">
            <v>0</v>
          </cell>
          <cell r="G144">
            <v>0</v>
          </cell>
          <cell r="K144">
            <v>0</v>
          </cell>
          <cell r="L144">
            <v>0</v>
          </cell>
          <cell r="P144">
            <v>0</v>
          </cell>
          <cell r="Q144">
            <v>0</v>
          </cell>
          <cell r="U144">
            <v>0</v>
          </cell>
          <cell r="V144">
            <v>0</v>
          </cell>
        </row>
        <row r="145">
          <cell r="F145">
            <v>0</v>
          </cell>
          <cell r="G145">
            <v>0</v>
          </cell>
          <cell r="K145">
            <v>0</v>
          </cell>
          <cell r="L145">
            <v>0</v>
          </cell>
          <cell r="P145">
            <v>0</v>
          </cell>
          <cell r="Q145">
            <v>0</v>
          </cell>
          <cell r="U145">
            <v>0</v>
          </cell>
          <cell r="V145">
            <v>0</v>
          </cell>
        </row>
        <row r="146">
          <cell r="F146">
            <v>0</v>
          </cell>
          <cell r="G146">
            <v>0</v>
          </cell>
          <cell r="K146">
            <v>0</v>
          </cell>
          <cell r="L146">
            <v>0</v>
          </cell>
          <cell r="P146">
            <v>0</v>
          </cell>
          <cell r="Q146">
            <v>0</v>
          </cell>
          <cell r="U146">
            <v>0</v>
          </cell>
          <cell r="V146">
            <v>0</v>
          </cell>
        </row>
        <row r="147">
          <cell r="F147">
            <v>0</v>
          </cell>
          <cell r="G147">
            <v>0</v>
          </cell>
          <cell r="K147">
            <v>0</v>
          </cell>
          <cell r="L147">
            <v>0</v>
          </cell>
          <cell r="P147">
            <v>0</v>
          </cell>
          <cell r="Q147">
            <v>0</v>
          </cell>
          <cell r="U147">
            <v>0</v>
          </cell>
          <cell r="V147">
            <v>0</v>
          </cell>
        </row>
        <row r="148">
          <cell r="F148">
            <v>0</v>
          </cell>
          <cell r="G148">
            <v>0</v>
          </cell>
          <cell r="K148">
            <v>0</v>
          </cell>
          <cell r="L148">
            <v>0</v>
          </cell>
          <cell r="P148">
            <v>0</v>
          </cell>
          <cell r="Q148">
            <v>0</v>
          </cell>
          <cell r="U148">
            <v>0</v>
          </cell>
          <cell r="V148">
            <v>0</v>
          </cell>
        </row>
        <row r="149">
          <cell r="F149">
            <v>0</v>
          </cell>
          <cell r="G149">
            <v>0</v>
          </cell>
          <cell r="K149">
            <v>0</v>
          </cell>
          <cell r="L149">
            <v>0</v>
          </cell>
          <cell r="P149">
            <v>0</v>
          </cell>
          <cell r="Q149">
            <v>0</v>
          </cell>
          <cell r="U149">
            <v>0</v>
          </cell>
          <cell r="V149">
            <v>0</v>
          </cell>
        </row>
        <row r="150">
          <cell r="F150">
            <v>0</v>
          </cell>
          <cell r="G150">
            <v>0</v>
          </cell>
          <cell r="K150">
            <v>0</v>
          </cell>
          <cell r="L150">
            <v>0</v>
          </cell>
          <cell r="P150">
            <v>0</v>
          </cell>
          <cell r="Q150">
            <v>0</v>
          </cell>
          <cell r="U150">
            <v>0</v>
          </cell>
          <cell r="V150">
            <v>0</v>
          </cell>
        </row>
        <row r="151">
          <cell r="F151">
            <v>0</v>
          </cell>
          <cell r="G151">
            <v>0</v>
          </cell>
          <cell r="K151">
            <v>0</v>
          </cell>
          <cell r="L151">
            <v>0</v>
          </cell>
          <cell r="P151">
            <v>0</v>
          </cell>
          <cell r="Q151">
            <v>0</v>
          </cell>
          <cell r="U151">
            <v>0</v>
          </cell>
          <cell r="V151">
            <v>0</v>
          </cell>
        </row>
        <row r="152">
          <cell r="F152">
            <v>0</v>
          </cell>
          <cell r="G152">
            <v>0</v>
          </cell>
          <cell r="K152">
            <v>0</v>
          </cell>
          <cell r="L152">
            <v>0</v>
          </cell>
          <cell r="P152">
            <v>0</v>
          </cell>
          <cell r="Q152">
            <v>0</v>
          </cell>
          <cell r="U152">
            <v>0</v>
          </cell>
          <cell r="V152">
            <v>0</v>
          </cell>
        </row>
        <row r="153">
          <cell r="F153">
            <v>0</v>
          </cell>
          <cell r="G153">
            <v>0</v>
          </cell>
          <cell r="K153">
            <v>0</v>
          </cell>
          <cell r="L153">
            <v>0</v>
          </cell>
          <cell r="P153">
            <v>0</v>
          </cell>
          <cell r="Q153">
            <v>0</v>
          </cell>
          <cell r="U153">
            <v>0</v>
          </cell>
          <cell r="V153">
            <v>0</v>
          </cell>
        </row>
        <row r="154">
          <cell r="F154">
            <v>0</v>
          </cell>
          <cell r="G154">
            <v>0</v>
          </cell>
          <cell r="K154">
            <v>0</v>
          </cell>
          <cell r="L154">
            <v>0</v>
          </cell>
          <cell r="P154">
            <v>0</v>
          </cell>
          <cell r="Q154">
            <v>0</v>
          </cell>
          <cell r="U154">
            <v>0</v>
          </cell>
          <cell r="V154">
            <v>0</v>
          </cell>
        </row>
        <row r="155">
          <cell r="F155">
            <v>0</v>
          </cell>
          <cell r="G155">
            <v>0</v>
          </cell>
          <cell r="K155">
            <v>0</v>
          </cell>
          <cell r="L155">
            <v>0</v>
          </cell>
          <cell r="P155">
            <v>0</v>
          </cell>
          <cell r="Q155">
            <v>0</v>
          </cell>
          <cell r="U155">
            <v>0</v>
          </cell>
          <cell r="V155">
            <v>0</v>
          </cell>
        </row>
        <row r="156">
          <cell r="F156">
            <v>0</v>
          </cell>
          <cell r="G156">
            <v>0</v>
          </cell>
          <cell r="K156">
            <v>0</v>
          </cell>
          <cell r="L156">
            <v>0</v>
          </cell>
          <cell r="P156">
            <v>0</v>
          </cell>
          <cell r="Q156">
            <v>0</v>
          </cell>
          <cell r="U156">
            <v>0</v>
          </cell>
          <cell r="V156">
            <v>0</v>
          </cell>
        </row>
        <row r="157">
          <cell r="F157">
            <v>0</v>
          </cell>
          <cell r="G157">
            <v>0</v>
          </cell>
          <cell r="K157">
            <v>0</v>
          </cell>
          <cell r="L157">
            <v>0</v>
          </cell>
          <cell r="P157">
            <v>0</v>
          </cell>
          <cell r="Q157">
            <v>0</v>
          </cell>
          <cell r="U157">
            <v>0</v>
          </cell>
          <cell r="V157">
            <v>0</v>
          </cell>
        </row>
        <row r="158">
          <cell r="F158">
            <v>0</v>
          </cell>
          <cell r="G158">
            <v>0</v>
          </cell>
          <cell r="K158">
            <v>0</v>
          </cell>
          <cell r="L158">
            <v>0</v>
          </cell>
          <cell r="P158">
            <v>0</v>
          </cell>
          <cell r="Q158">
            <v>0</v>
          </cell>
          <cell r="U158">
            <v>0</v>
          </cell>
          <cell r="V158">
            <v>0</v>
          </cell>
        </row>
        <row r="159">
          <cell r="F159">
            <v>0</v>
          </cell>
          <cell r="G159">
            <v>0</v>
          </cell>
          <cell r="K159">
            <v>0</v>
          </cell>
          <cell r="L159">
            <v>0</v>
          </cell>
          <cell r="P159">
            <v>0</v>
          </cell>
          <cell r="Q159">
            <v>0</v>
          </cell>
          <cell r="U159">
            <v>0</v>
          </cell>
          <cell r="V159">
            <v>0</v>
          </cell>
        </row>
        <row r="160">
          <cell r="F160">
            <v>0</v>
          </cell>
          <cell r="G160">
            <v>0</v>
          </cell>
          <cell r="K160">
            <v>0</v>
          </cell>
          <cell r="L160">
            <v>0</v>
          </cell>
          <cell r="P160">
            <v>0</v>
          </cell>
          <cell r="Q160">
            <v>0</v>
          </cell>
          <cell r="U160">
            <v>0</v>
          </cell>
          <cell r="V160">
            <v>0</v>
          </cell>
        </row>
        <row r="161">
          <cell r="F161">
            <v>0</v>
          </cell>
          <cell r="G161">
            <v>0</v>
          </cell>
          <cell r="K161">
            <v>0</v>
          </cell>
          <cell r="L161">
            <v>0</v>
          </cell>
          <cell r="P161">
            <v>0</v>
          </cell>
          <cell r="Q161">
            <v>0</v>
          </cell>
          <cell r="U161">
            <v>0</v>
          </cell>
          <cell r="V161">
            <v>0</v>
          </cell>
        </row>
        <row r="162">
          <cell r="F162">
            <v>0</v>
          </cell>
          <cell r="G162">
            <v>0</v>
          </cell>
          <cell r="K162">
            <v>0</v>
          </cell>
          <cell r="L162">
            <v>0</v>
          </cell>
          <cell r="P162">
            <v>0</v>
          </cell>
          <cell r="Q162">
            <v>0</v>
          </cell>
          <cell r="U162">
            <v>0</v>
          </cell>
          <cell r="V162">
            <v>0</v>
          </cell>
        </row>
        <row r="163">
          <cell r="F163">
            <v>0</v>
          </cell>
          <cell r="G163">
            <v>0</v>
          </cell>
          <cell r="K163">
            <v>0</v>
          </cell>
          <cell r="L163">
            <v>0</v>
          </cell>
          <cell r="P163">
            <v>0</v>
          </cell>
          <cell r="Q163">
            <v>0</v>
          </cell>
          <cell r="U163">
            <v>0</v>
          </cell>
          <cell r="V163">
            <v>0</v>
          </cell>
        </row>
        <row r="164">
          <cell r="F164">
            <v>0</v>
          </cell>
          <cell r="G164">
            <v>0</v>
          </cell>
          <cell r="K164">
            <v>0</v>
          </cell>
          <cell r="L164">
            <v>0</v>
          </cell>
          <cell r="P164">
            <v>0</v>
          </cell>
          <cell r="Q164">
            <v>0</v>
          </cell>
          <cell r="U164">
            <v>0</v>
          </cell>
          <cell r="V164">
            <v>0</v>
          </cell>
        </row>
        <row r="165">
          <cell r="F165">
            <v>0</v>
          </cell>
          <cell r="G165">
            <v>0</v>
          </cell>
          <cell r="K165">
            <v>0</v>
          </cell>
          <cell r="L165">
            <v>0</v>
          </cell>
          <cell r="P165">
            <v>0</v>
          </cell>
          <cell r="Q165">
            <v>0</v>
          </cell>
          <cell r="U165">
            <v>0</v>
          </cell>
          <cell r="V165">
            <v>0</v>
          </cell>
        </row>
        <row r="166">
          <cell r="F166">
            <v>0</v>
          </cell>
          <cell r="G166">
            <v>0</v>
          </cell>
          <cell r="K166">
            <v>0</v>
          </cell>
          <cell r="L166">
            <v>0</v>
          </cell>
          <cell r="P166">
            <v>0</v>
          </cell>
          <cell r="Q166">
            <v>0</v>
          </cell>
          <cell r="U166">
            <v>0</v>
          </cell>
          <cell r="V166">
            <v>0</v>
          </cell>
        </row>
        <row r="167">
          <cell r="F167">
            <v>0</v>
          </cell>
          <cell r="G167">
            <v>0</v>
          </cell>
          <cell r="K167">
            <v>0</v>
          </cell>
          <cell r="L167">
            <v>0</v>
          </cell>
          <cell r="P167">
            <v>0</v>
          </cell>
          <cell r="Q167">
            <v>0</v>
          </cell>
          <cell r="U167">
            <v>0</v>
          </cell>
          <cell r="V167">
            <v>0</v>
          </cell>
        </row>
        <row r="168">
          <cell r="F168">
            <v>0</v>
          </cell>
          <cell r="G168">
            <v>0</v>
          </cell>
          <cell r="K168">
            <v>0</v>
          </cell>
          <cell r="L168">
            <v>0</v>
          </cell>
          <cell r="P168">
            <v>0</v>
          </cell>
          <cell r="Q168">
            <v>0</v>
          </cell>
          <cell r="U168">
            <v>0</v>
          </cell>
          <cell r="V168">
            <v>0</v>
          </cell>
        </row>
        <row r="169">
          <cell r="F169">
            <v>0</v>
          </cell>
          <cell r="G169">
            <v>0</v>
          </cell>
          <cell r="K169">
            <v>0</v>
          </cell>
          <cell r="L169">
            <v>0</v>
          </cell>
          <cell r="P169">
            <v>0</v>
          </cell>
          <cell r="Q169">
            <v>0</v>
          </cell>
          <cell r="U169">
            <v>0</v>
          </cell>
          <cell r="V169">
            <v>0</v>
          </cell>
        </row>
        <row r="170">
          <cell r="F170">
            <v>0</v>
          </cell>
          <cell r="G170">
            <v>0</v>
          </cell>
          <cell r="K170">
            <v>0</v>
          </cell>
          <cell r="L170">
            <v>0</v>
          </cell>
          <cell r="P170">
            <v>0</v>
          </cell>
          <cell r="Q170">
            <v>0</v>
          </cell>
          <cell r="U170">
            <v>0</v>
          </cell>
          <cell r="V170">
            <v>0</v>
          </cell>
        </row>
        <row r="171">
          <cell r="F171">
            <v>0</v>
          </cell>
          <cell r="G171">
            <v>0</v>
          </cell>
          <cell r="K171">
            <v>0</v>
          </cell>
          <cell r="L171">
            <v>0</v>
          </cell>
          <cell r="P171">
            <v>0</v>
          </cell>
          <cell r="Q171">
            <v>0</v>
          </cell>
          <cell r="U171">
            <v>0</v>
          </cell>
          <cell r="V171">
            <v>0</v>
          </cell>
        </row>
        <row r="172">
          <cell r="F172">
            <v>0</v>
          </cell>
          <cell r="G172">
            <v>0</v>
          </cell>
          <cell r="K172">
            <v>0</v>
          </cell>
          <cell r="L172">
            <v>0</v>
          </cell>
          <cell r="P172">
            <v>0</v>
          </cell>
          <cell r="Q172">
            <v>0</v>
          </cell>
          <cell r="U172">
            <v>0</v>
          </cell>
          <cell r="V172">
            <v>0</v>
          </cell>
        </row>
        <row r="173">
          <cell r="F173">
            <v>0</v>
          </cell>
          <cell r="G173">
            <v>0</v>
          </cell>
          <cell r="K173">
            <v>0</v>
          </cell>
          <cell r="L173">
            <v>0</v>
          </cell>
          <cell r="P173">
            <v>0</v>
          </cell>
          <cell r="Q173">
            <v>0</v>
          </cell>
          <cell r="U173">
            <v>0</v>
          </cell>
          <cell r="V173">
            <v>0</v>
          </cell>
        </row>
        <row r="174">
          <cell r="F174">
            <v>0</v>
          </cell>
          <cell r="G174">
            <v>0</v>
          </cell>
          <cell r="K174">
            <v>0</v>
          </cell>
          <cell r="L174">
            <v>0</v>
          </cell>
          <cell r="P174">
            <v>0</v>
          </cell>
          <cell r="Q174">
            <v>0</v>
          </cell>
          <cell r="U174">
            <v>0</v>
          </cell>
          <cell r="V174">
            <v>0</v>
          </cell>
        </row>
        <row r="175">
          <cell r="F175">
            <v>0</v>
          </cell>
          <cell r="G175">
            <v>0</v>
          </cell>
          <cell r="K175">
            <v>0</v>
          </cell>
          <cell r="L175">
            <v>0</v>
          </cell>
          <cell r="P175">
            <v>0</v>
          </cell>
          <cell r="Q175">
            <v>0</v>
          </cell>
          <cell r="U175">
            <v>0</v>
          </cell>
          <cell r="V175">
            <v>0</v>
          </cell>
        </row>
        <row r="176">
          <cell r="F176">
            <v>0</v>
          </cell>
          <cell r="G176">
            <v>0</v>
          </cell>
          <cell r="K176">
            <v>0</v>
          </cell>
          <cell r="L176">
            <v>0</v>
          </cell>
          <cell r="P176">
            <v>0</v>
          </cell>
          <cell r="Q176">
            <v>0</v>
          </cell>
          <cell r="U176">
            <v>0</v>
          </cell>
          <cell r="V176">
            <v>0</v>
          </cell>
        </row>
        <row r="177">
          <cell r="F177">
            <v>0</v>
          </cell>
          <cell r="G177">
            <v>0</v>
          </cell>
          <cell r="K177">
            <v>0</v>
          </cell>
          <cell r="L177">
            <v>0</v>
          </cell>
          <cell r="P177">
            <v>0</v>
          </cell>
          <cell r="Q177">
            <v>0</v>
          </cell>
          <cell r="U177">
            <v>0</v>
          </cell>
          <cell r="V177">
            <v>0</v>
          </cell>
        </row>
        <row r="178">
          <cell r="F178">
            <v>0</v>
          </cell>
          <cell r="G178">
            <v>0</v>
          </cell>
          <cell r="K178">
            <v>0</v>
          </cell>
          <cell r="L178">
            <v>0</v>
          </cell>
          <cell r="P178">
            <v>0</v>
          </cell>
          <cell r="Q178">
            <v>0</v>
          </cell>
          <cell r="U178">
            <v>0</v>
          </cell>
          <cell r="V178">
            <v>0</v>
          </cell>
        </row>
        <row r="179">
          <cell r="F179">
            <v>0</v>
          </cell>
          <cell r="G179">
            <v>0</v>
          </cell>
          <cell r="K179">
            <v>0</v>
          </cell>
          <cell r="L179">
            <v>0</v>
          </cell>
          <cell r="P179">
            <v>0</v>
          </cell>
          <cell r="Q179">
            <v>0</v>
          </cell>
          <cell r="U179">
            <v>0</v>
          </cell>
          <cell r="V179">
            <v>0</v>
          </cell>
        </row>
        <row r="180">
          <cell r="F180">
            <v>0</v>
          </cell>
          <cell r="G180">
            <v>0</v>
          </cell>
          <cell r="K180">
            <v>0</v>
          </cell>
          <cell r="L180">
            <v>0</v>
          </cell>
          <cell r="P180">
            <v>0</v>
          </cell>
          <cell r="Q180">
            <v>0</v>
          </cell>
          <cell r="U180">
            <v>0</v>
          </cell>
          <cell r="V180">
            <v>0</v>
          </cell>
        </row>
        <row r="181">
          <cell r="F181">
            <v>0</v>
          </cell>
          <cell r="G181">
            <v>0</v>
          </cell>
          <cell r="K181">
            <v>0</v>
          </cell>
          <cell r="L181">
            <v>0</v>
          </cell>
          <cell r="P181">
            <v>0</v>
          </cell>
          <cell r="Q181">
            <v>0</v>
          </cell>
          <cell r="U181">
            <v>0</v>
          </cell>
          <cell r="V181">
            <v>0</v>
          </cell>
        </row>
        <row r="182">
          <cell r="F182">
            <v>0</v>
          </cell>
          <cell r="G182">
            <v>0</v>
          </cell>
          <cell r="K182">
            <v>0</v>
          </cell>
          <cell r="L182">
            <v>0</v>
          </cell>
          <cell r="P182">
            <v>0</v>
          </cell>
          <cell r="Q182">
            <v>0</v>
          </cell>
          <cell r="U182">
            <v>0</v>
          </cell>
          <cell r="V182">
            <v>0</v>
          </cell>
        </row>
        <row r="183">
          <cell r="F183">
            <v>0</v>
          </cell>
          <cell r="G183">
            <v>0</v>
          </cell>
          <cell r="K183">
            <v>0</v>
          </cell>
          <cell r="L183">
            <v>0</v>
          </cell>
          <cell r="P183">
            <v>0</v>
          </cell>
          <cell r="Q183">
            <v>0</v>
          </cell>
          <cell r="U183">
            <v>0</v>
          </cell>
          <cell r="V183">
            <v>0</v>
          </cell>
        </row>
        <row r="184">
          <cell r="F184">
            <v>0</v>
          </cell>
          <cell r="G184">
            <v>0</v>
          </cell>
          <cell r="K184">
            <v>0</v>
          </cell>
          <cell r="L184">
            <v>0</v>
          </cell>
          <cell r="P184">
            <v>0</v>
          </cell>
          <cell r="Q184">
            <v>0</v>
          </cell>
          <cell r="U184">
            <v>0</v>
          </cell>
          <cell r="V184">
            <v>0</v>
          </cell>
        </row>
        <row r="185">
          <cell r="F185">
            <v>0</v>
          </cell>
          <cell r="G185">
            <v>0</v>
          </cell>
          <cell r="K185">
            <v>0</v>
          </cell>
          <cell r="L185">
            <v>0</v>
          </cell>
          <cell r="P185">
            <v>0</v>
          </cell>
          <cell r="Q185">
            <v>0</v>
          </cell>
          <cell r="U185">
            <v>0</v>
          </cell>
          <cell r="V185">
            <v>0</v>
          </cell>
        </row>
        <row r="186">
          <cell r="F186">
            <v>0</v>
          </cell>
          <cell r="G186">
            <v>0</v>
          </cell>
          <cell r="K186">
            <v>0</v>
          </cell>
          <cell r="L186">
            <v>0</v>
          </cell>
          <cell r="P186">
            <v>0</v>
          </cell>
          <cell r="Q186">
            <v>0</v>
          </cell>
          <cell r="U186">
            <v>0</v>
          </cell>
          <cell r="V186">
            <v>0</v>
          </cell>
        </row>
        <row r="187">
          <cell r="F187">
            <v>0</v>
          </cell>
          <cell r="G187">
            <v>0</v>
          </cell>
          <cell r="K187">
            <v>0</v>
          </cell>
          <cell r="L187">
            <v>0</v>
          </cell>
          <cell r="P187">
            <v>0</v>
          </cell>
          <cell r="Q187">
            <v>0</v>
          </cell>
          <cell r="U187">
            <v>0</v>
          </cell>
          <cell r="V187">
            <v>0</v>
          </cell>
        </row>
      </sheetData>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S"/>
      <sheetName val="0. Instrukcijos"/>
      <sheetName val="1. Titulinis"/>
      <sheetName val="2. Biudžetas"/>
      <sheetName val="3. Grafikas"/>
      <sheetName val="4. Sutartys"/>
      <sheetName val="5. Išlaidos (be DU)"/>
      <sheetName val="Darbuotojai"/>
      <sheetName val="6. DU apmokėjimas"/>
      <sheetName val="7. DU"/>
      <sheetName val="Netiesioginių paskaičiavimas"/>
    </sheetNames>
    <sheetDataSet>
      <sheetData sheetId="0">
        <row r="3">
          <cell r="F3" t="str">
            <v>Įgyvendinimo</v>
          </cell>
          <cell r="G3" t="str">
            <v>Draudimo bendroves laidavimas</v>
          </cell>
          <cell r="H3" t="str">
            <v>PVM Sąskaita-faktūra</v>
          </cell>
          <cell r="I3" t="str">
            <v>Avansinis</v>
          </cell>
          <cell r="J3" t="str">
            <v>Sąskaitų apmokėjimo</v>
          </cell>
          <cell r="L3" t="str">
            <v>Mokėjimo prašymas</v>
          </cell>
          <cell r="M3" t="str">
            <v>Pateiktas</v>
          </cell>
          <cell r="O3" t="str">
            <v>Administravimo</v>
          </cell>
          <cell r="P3" t="str">
            <v>Tiesioginės</v>
          </cell>
          <cell r="Q3" t="str">
            <v>Darbai</v>
          </cell>
        </row>
        <row r="4">
          <cell r="F4" t="str">
            <v>Atsiskaitymo</v>
          </cell>
          <cell r="G4" t="str">
            <v>Kredito unijos laidavimas</v>
          </cell>
          <cell r="H4" t="str">
            <v>Avanso sąskaita</v>
          </cell>
          <cell r="I4" t="str">
            <v>Tarpinis</v>
          </cell>
          <cell r="J4" t="str">
            <v>Išlaidų kompensavimo</v>
          </cell>
          <cell r="L4" t="str">
            <v>Informacija apie apmokėjimą</v>
          </cell>
          <cell r="M4" t="str">
            <v>Patvirtintas</v>
          </cell>
          <cell r="O4" t="str">
            <v>Vykdymo</v>
          </cell>
          <cell r="P4" t="str">
            <v>Netiesioginės</v>
          </cell>
          <cell r="Q4" t="str">
            <v>Personalo išlaidos</v>
          </cell>
        </row>
        <row r="5">
          <cell r="G5" t="str">
            <v>Banko garantija</v>
          </cell>
          <cell r="H5" t="str">
            <v>Sutartis</v>
          </cell>
          <cell r="I5" t="str">
            <v>Galutinis</v>
          </cell>
          <cell r="L5" t="str">
            <v>MP teikimo grafikas</v>
          </cell>
          <cell r="M5" t="str">
            <v>Planuojamas</v>
          </cell>
          <cell r="O5" t="str">
            <v>Netaikoma PV</v>
          </cell>
          <cell r="P5" t="str">
            <v>Netaikoma</v>
          </cell>
          <cell r="Q5" t="str">
            <v>Komandiruočių išlaidos</v>
          </cell>
        </row>
        <row r="6">
          <cell r="G6" t="str">
            <v>Nenumatytas</v>
          </cell>
          <cell r="H6" t="str">
            <v>Autorinė sutartis</v>
          </cell>
          <cell r="I6" t="str">
            <v>Sutaupymai</v>
          </cell>
          <cell r="O6" t="str">
            <v>Netaikoma Partneris1</v>
          </cell>
          <cell r="Q6" t="str">
            <v>Paslaugų pirkimo</v>
          </cell>
        </row>
        <row r="7">
          <cell r="H7" t="str">
            <v>Avansinė apyskaita</v>
          </cell>
          <cell r="O7" t="str">
            <v>Netaikoma Partneris2</v>
          </cell>
          <cell r="Q7" t="str">
            <v>Įrangos, įrenginių, kito turto įsigijimo išlaidos</v>
          </cell>
        </row>
        <row r="8">
          <cell r="H8" t="str">
            <v>Kelionės lapas</v>
          </cell>
          <cell r="Q8" t="str">
            <v>Viešinimo išlaidos</v>
          </cell>
        </row>
        <row r="9">
          <cell r="H9" t="str">
            <v>Draudimo polisas</v>
          </cell>
          <cell r="Q9" t="str">
            <v>Audito išlaidos</v>
          </cell>
        </row>
        <row r="10">
          <cell r="H10" t="str">
            <v>Kasos kvitas</v>
          </cell>
          <cell r="Q10" t="str">
            <v>Pridėtinės išlaidos</v>
          </cell>
        </row>
        <row r="11">
          <cell r="H11" t="str">
            <v>Aktas</v>
          </cell>
          <cell r="Q11" t="str">
            <v>Visos (įvairios) išlaidos</v>
          </cell>
        </row>
        <row r="12">
          <cell r="H12" t="str">
            <v>Sąskaita faktūra</v>
          </cell>
        </row>
        <row r="13">
          <cell r="H13" t="str">
            <v>Kreditinė sąskaita</v>
          </cell>
        </row>
        <row r="14">
          <cell r="H14" t="str">
            <v>Buhalterinė pažyma</v>
          </cell>
        </row>
        <row r="15">
          <cell r="H15" t="str">
            <v>Žiniaraštis</v>
          </cell>
        </row>
        <row r="16">
          <cell r="H16" t="str">
            <v>Partnerio išlaidų deklaracija</v>
          </cell>
        </row>
        <row r="17">
          <cell r="H17" t="str">
            <v>Kitas dok.</v>
          </cell>
        </row>
      </sheetData>
      <sheetData sheetId="1" refreshError="1"/>
      <sheetData sheetId="2"/>
      <sheetData sheetId="3">
        <row r="14">
          <cell r="A14" t="str">
            <v>-</v>
          </cell>
        </row>
      </sheetData>
      <sheetData sheetId="4">
        <row r="7">
          <cell r="B7" t="str">
            <v/>
          </cell>
        </row>
        <row r="8">
          <cell r="B8" t="str">
            <v/>
          </cell>
        </row>
        <row r="9">
          <cell r="B9" t="str">
            <v/>
          </cell>
        </row>
        <row r="10">
          <cell r="B10" t="str">
            <v/>
          </cell>
        </row>
        <row r="11">
          <cell r="B11" t="str">
            <v/>
          </cell>
        </row>
        <row r="12">
          <cell r="B12" t="str">
            <v/>
          </cell>
        </row>
        <row r="13">
          <cell r="B13" t="str">
            <v/>
          </cell>
        </row>
        <row r="14">
          <cell r="B14" t="str">
            <v/>
          </cell>
        </row>
        <row r="15">
          <cell r="B15" t="str">
            <v/>
          </cell>
        </row>
        <row r="16">
          <cell r="B16" t="str">
            <v/>
          </cell>
        </row>
        <row r="17">
          <cell r="B17" t="str">
            <v/>
          </cell>
        </row>
        <row r="18">
          <cell r="B18" t="str">
            <v/>
          </cell>
        </row>
        <row r="19">
          <cell r="B19" t="str">
            <v/>
          </cell>
        </row>
        <row r="20">
          <cell r="B20" t="str">
            <v/>
          </cell>
        </row>
        <row r="21">
          <cell r="B21" t="str">
            <v/>
          </cell>
        </row>
        <row r="22">
          <cell r="B22" t="str">
            <v/>
          </cell>
        </row>
        <row r="23">
          <cell r="B23" t="str">
            <v/>
          </cell>
        </row>
        <row r="24">
          <cell r="B24" t="str">
            <v/>
          </cell>
        </row>
        <row r="25">
          <cell r="B25" t="str">
            <v/>
          </cell>
        </row>
        <row r="26">
          <cell r="B26" t="str">
            <v/>
          </cell>
        </row>
        <row r="27">
          <cell r="B27" t="str">
            <v/>
          </cell>
        </row>
        <row r="28">
          <cell r="B28" t="str">
            <v/>
          </cell>
        </row>
        <row r="29">
          <cell r="B29" t="str">
            <v/>
          </cell>
        </row>
        <row r="30">
          <cell r="B30" t="str">
            <v/>
          </cell>
        </row>
        <row r="31">
          <cell r="B31" t="str">
            <v/>
          </cell>
        </row>
        <row r="32">
          <cell r="B32" t="str">
            <v/>
          </cell>
        </row>
        <row r="33">
          <cell r="B33" t="str">
            <v/>
          </cell>
        </row>
        <row r="34">
          <cell r="B34" t="str">
            <v/>
          </cell>
        </row>
        <row r="35">
          <cell r="B35" t="str">
            <v/>
          </cell>
        </row>
        <row r="36">
          <cell r="B36" t="str">
            <v/>
          </cell>
        </row>
        <row r="37">
          <cell r="B37" t="str">
            <v/>
          </cell>
        </row>
        <row r="38">
          <cell r="B38" t="str">
            <v/>
          </cell>
        </row>
        <row r="39">
          <cell r="B39" t="str">
            <v/>
          </cell>
        </row>
        <row r="40">
          <cell r="B40" t="str">
            <v/>
          </cell>
        </row>
        <row r="41">
          <cell r="B41" t="str">
            <v/>
          </cell>
        </row>
        <row r="42">
          <cell r="B42" t="str">
            <v/>
          </cell>
        </row>
      </sheetData>
      <sheetData sheetId="5">
        <row r="8">
          <cell r="D8" t="str">
            <v>-</v>
          </cell>
        </row>
        <row r="9">
          <cell r="D9" t="str">
            <v>-</v>
          </cell>
        </row>
        <row r="10">
          <cell r="D10" t="str">
            <v>-</v>
          </cell>
        </row>
        <row r="11">
          <cell r="D11" t="str">
            <v>-</v>
          </cell>
        </row>
        <row r="12">
          <cell r="D12" t="str">
            <v>-</v>
          </cell>
        </row>
        <row r="13">
          <cell r="D13" t="str">
            <v>-</v>
          </cell>
        </row>
        <row r="14">
          <cell r="D14" t="str">
            <v>-</v>
          </cell>
        </row>
        <row r="15">
          <cell r="D15" t="str">
            <v>-</v>
          </cell>
        </row>
        <row r="16">
          <cell r="D16" t="str">
            <v>-</v>
          </cell>
        </row>
        <row r="17">
          <cell r="D17" t="str">
            <v>-</v>
          </cell>
        </row>
        <row r="18">
          <cell r="D18" t="str">
            <v>-</v>
          </cell>
        </row>
        <row r="19">
          <cell r="D19" t="str">
            <v>-</v>
          </cell>
        </row>
        <row r="20">
          <cell r="D20" t="str">
            <v>-</v>
          </cell>
        </row>
        <row r="21">
          <cell r="D21" t="str">
            <v>-</v>
          </cell>
        </row>
        <row r="22">
          <cell r="D22" t="str">
            <v>-</v>
          </cell>
        </row>
        <row r="23">
          <cell r="D23" t="str">
            <v>-</v>
          </cell>
        </row>
        <row r="24">
          <cell r="D24" t="str">
            <v>-</v>
          </cell>
        </row>
        <row r="25">
          <cell r="D25" t="str">
            <v>-</v>
          </cell>
        </row>
        <row r="26">
          <cell r="D26" t="str">
            <v>-</v>
          </cell>
        </row>
        <row r="27">
          <cell r="D27" t="str">
            <v>-</v>
          </cell>
        </row>
        <row r="28">
          <cell r="D28" t="str">
            <v>-</v>
          </cell>
        </row>
        <row r="29">
          <cell r="D29" t="str">
            <v>-</v>
          </cell>
        </row>
        <row r="30">
          <cell r="D30" t="str">
            <v>-</v>
          </cell>
        </row>
        <row r="31">
          <cell r="D31" t="str">
            <v>-</v>
          </cell>
        </row>
        <row r="32">
          <cell r="D32" t="str">
            <v>-</v>
          </cell>
        </row>
        <row r="33">
          <cell r="D33" t="str">
            <v>-</v>
          </cell>
        </row>
        <row r="34">
          <cell r="D34" t="str">
            <v>-</v>
          </cell>
        </row>
        <row r="35">
          <cell r="D35" t="str">
            <v>-</v>
          </cell>
        </row>
        <row r="36">
          <cell r="D36" t="str">
            <v>-</v>
          </cell>
        </row>
        <row r="37">
          <cell r="D37" t="str">
            <v>-</v>
          </cell>
        </row>
        <row r="38">
          <cell r="D38" t="str">
            <v>-</v>
          </cell>
        </row>
        <row r="39">
          <cell r="D39" t="str">
            <v>-</v>
          </cell>
        </row>
        <row r="40">
          <cell r="D40" t="str">
            <v>-</v>
          </cell>
        </row>
        <row r="41">
          <cell r="D41" t="str">
            <v>-</v>
          </cell>
        </row>
        <row r="42">
          <cell r="D42" t="str">
            <v>-</v>
          </cell>
        </row>
        <row r="43">
          <cell r="D43" t="str">
            <v>-</v>
          </cell>
        </row>
        <row r="44">
          <cell r="D44" t="str">
            <v>-</v>
          </cell>
        </row>
        <row r="45">
          <cell r="D45" t="str">
            <v>-</v>
          </cell>
        </row>
        <row r="46">
          <cell r="D46" t="str">
            <v>-</v>
          </cell>
        </row>
        <row r="47">
          <cell r="D47" t="str">
            <v>-</v>
          </cell>
        </row>
        <row r="48">
          <cell r="D48" t="str">
            <v>-</v>
          </cell>
        </row>
        <row r="49">
          <cell r="D49" t="str">
            <v>-</v>
          </cell>
        </row>
        <row r="50">
          <cell r="D50" t="str">
            <v>-</v>
          </cell>
        </row>
        <row r="51">
          <cell r="D51" t="str">
            <v>-</v>
          </cell>
        </row>
        <row r="52">
          <cell r="D52" t="str">
            <v>-</v>
          </cell>
        </row>
        <row r="53">
          <cell r="D53" t="str">
            <v>-</v>
          </cell>
        </row>
        <row r="54">
          <cell r="D54" t="str">
            <v>-</v>
          </cell>
        </row>
        <row r="55">
          <cell r="D55" t="str">
            <v>-</v>
          </cell>
        </row>
        <row r="56">
          <cell r="D56" t="str">
            <v>-</v>
          </cell>
        </row>
        <row r="57">
          <cell r="D57" t="str">
            <v>-</v>
          </cell>
        </row>
        <row r="58">
          <cell r="D58" t="str">
            <v>-</v>
          </cell>
        </row>
        <row r="59">
          <cell r="D59" t="str">
            <v>-</v>
          </cell>
        </row>
        <row r="60">
          <cell r="D60" t="str">
            <v>-</v>
          </cell>
        </row>
        <row r="61">
          <cell r="D61" t="str">
            <v>-</v>
          </cell>
        </row>
        <row r="62">
          <cell r="D62" t="str">
            <v>-</v>
          </cell>
        </row>
        <row r="63">
          <cell r="D63" t="str">
            <v>-</v>
          </cell>
        </row>
        <row r="64">
          <cell r="D64" t="str">
            <v>-</v>
          </cell>
        </row>
        <row r="65">
          <cell r="D65" t="str">
            <v>-</v>
          </cell>
        </row>
        <row r="66">
          <cell r="D66" t="str">
            <v>-</v>
          </cell>
        </row>
        <row r="67">
          <cell r="D67" t="str">
            <v>-</v>
          </cell>
        </row>
        <row r="68">
          <cell r="D68" t="str">
            <v>-</v>
          </cell>
        </row>
        <row r="69">
          <cell r="D69" t="str">
            <v>-</v>
          </cell>
        </row>
        <row r="70">
          <cell r="D70" t="str">
            <v>-</v>
          </cell>
        </row>
        <row r="71">
          <cell r="D71" t="str">
            <v>-</v>
          </cell>
        </row>
        <row r="72">
          <cell r="D72" t="str">
            <v>-</v>
          </cell>
        </row>
        <row r="73">
          <cell r="D73" t="str">
            <v>-</v>
          </cell>
        </row>
        <row r="74">
          <cell r="D74" t="str">
            <v>-</v>
          </cell>
        </row>
        <row r="75">
          <cell r="D75" t="str">
            <v>-</v>
          </cell>
        </row>
        <row r="76">
          <cell r="D76" t="str">
            <v>-</v>
          </cell>
        </row>
        <row r="77">
          <cell r="D77" t="str">
            <v>-</v>
          </cell>
        </row>
        <row r="78">
          <cell r="D78" t="str">
            <v>-</v>
          </cell>
        </row>
        <row r="79">
          <cell r="D79" t="str">
            <v>-</v>
          </cell>
        </row>
        <row r="80">
          <cell r="D80" t="str">
            <v>-</v>
          </cell>
        </row>
        <row r="81">
          <cell r="D81" t="str">
            <v>-</v>
          </cell>
        </row>
        <row r="82">
          <cell r="D82" t="str">
            <v>-</v>
          </cell>
        </row>
        <row r="83">
          <cell r="D83" t="str">
            <v>-</v>
          </cell>
        </row>
        <row r="84">
          <cell r="D84" t="str">
            <v>-</v>
          </cell>
        </row>
        <row r="85">
          <cell r="D85" t="str">
            <v>-</v>
          </cell>
        </row>
        <row r="86">
          <cell r="D86" t="str">
            <v>-</v>
          </cell>
        </row>
        <row r="87">
          <cell r="D87" t="str">
            <v>-</v>
          </cell>
        </row>
        <row r="88">
          <cell r="D88" t="str">
            <v>-</v>
          </cell>
        </row>
        <row r="89">
          <cell r="D89" t="str">
            <v>-</v>
          </cell>
        </row>
        <row r="90">
          <cell r="D90" t="str">
            <v>-</v>
          </cell>
        </row>
        <row r="91">
          <cell r="D91" t="str">
            <v>-</v>
          </cell>
        </row>
        <row r="92">
          <cell r="D92" t="str">
            <v>-</v>
          </cell>
        </row>
        <row r="93">
          <cell r="D93" t="str">
            <v>-</v>
          </cell>
        </row>
        <row r="94">
          <cell r="D94" t="str">
            <v>-</v>
          </cell>
        </row>
        <row r="95">
          <cell r="D95" t="str">
            <v>-</v>
          </cell>
        </row>
        <row r="96">
          <cell r="D96" t="str">
            <v>-</v>
          </cell>
        </row>
        <row r="97">
          <cell r="D97" t="str">
            <v>-</v>
          </cell>
        </row>
        <row r="98">
          <cell r="D98" t="str">
            <v>-</v>
          </cell>
        </row>
        <row r="99">
          <cell r="D99" t="str">
            <v>-</v>
          </cell>
        </row>
        <row r="100">
          <cell r="D100" t="str">
            <v>-</v>
          </cell>
        </row>
        <row r="101">
          <cell r="D101" t="str">
            <v>-</v>
          </cell>
        </row>
        <row r="102">
          <cell r="D102" t="str">
            <v>-</v>
          </cell>
        </row>
        <row r="103">
          <cell r="D103" t="str">
            <v>-</v>
          </cell>
        </row>
        <row r="104">
          <cell r="D104" t="str">
            <v>-</v>
          </cell>
        </row>
        <row r="105">
          <cell r="D105" t="str">
            <v>-</v>
          </cell>
        </row>
        <row r="106">
          <cell r="D106" t="str">
            <v>-</v>
          </cell>
        </row>
        <row r="107">
          <cell r="D107" t="str">
            <v>-</v>
          </cell>
        </row>
        <row r="108">
          <cell r="D108" t="str">
            <v>-</v>
          </cell>
        </row>
        <row r="109">
          <cell r="D109" t="str">
            <v>-</v>
          </cell>
        </row>
        <row r="110">
          <cell r="D110" t="str">
            <v>-</v>
          </cell>
        </row>
        <row r="111">
          <cell r="D111" t="str">
            <v>-</v>
          </cell>
        </row>
        <row r="112">
          <cell r="D112" t="str">
            <v>-</v>
          </cell>
        </row>
        <row r="113">
          <cell r="D113" t="str">
            <v>-</v>
          </cell>
        </row>
        <row r="114">
          <cell r="D114" t="str">
            <v>-</v>
          </cell>
        </row>
        <row r="115">
          <cell r="D115" t="str">
            <v>-</v>
          </cell>
        </row>
        <row r="116">
          <cell r="D116" t="str">
            <v>-</v>
          </cell>
        </row>
        <row r="117">
          <cell r="D117" t="str">
            <v>-</v>
          </cell>
        </row>
        <row r="118">
          <cell r="D118" t="str">
            <v>-</v>
          </cell>
        </row>
        <row r="119">
          <cell r="D119" t="str">
            <v>-</v>
          </cell>
        </row>
        <row r="120">
          <cell r="D120" t="str">
            <v>-</v>
          </cell>
        </row>
        <row r="121">
          <cell r="D121" t="str">
            <v>-</v>
          </cell>
        </row>
        <row r="122">
          <cell r="D122" t="str">
            <v>-</v>
          </cell>
        </row>
        <row r="123">
          <cell r="D123" t="str">
            <v>-</v>
          </cell>
        </row>
        <row r="124">
          <cell r="D124" t="str">
            <v>-</v>
          </cell>
        </row>
        <row r="125">
          <cell r="D125" t="str">
            <v>-</v>
          </cell>
        </row>
        <row r="126">
          <cell r="D126" t="str">
            <v>-</v>
          </cell>
        </row>
        <row r="127">
          <cell r="D127" t="str">
            <v>-</v>
          </cell>
        </row>
        <row r="128">
          <cell r="D128" t="str">
            <v>-</v>
          </cell>
        </row>
        <row r="129">
          <cell r="D129" t="str">
            <v>-</v>
          </cell>
        </row>
        <row r="130">
          <cell r="D130" t="str">
            <v>-</v>
          </cell>
        </row>
        <row r="131">
          <cell r="D131" t="str">
            <v>-</v>
          </cell>
        </row>
        <row r="132">
          <cell r="D132" t="str">
            <v>-</v>
          </cell>
        </row>
        <row r="133">
          <cell r="D133" t="str">
            <v>-</v>
          </cell>
        </row>
        <row r="134">
          <cell r="D134" t="str">
            <v>-</v>
          </cell>
        </row>
        <row r="135">
          <cell r="D135" t="str">
            <v>-</v>
          </cell>
        </row>
        <row r="136">
          <cell r="D136" t="str">
            <v>-</v>
          </cell>
        </row>
        <row r="137">
          <cell r="D137" t="str">
            <v>-</v>
          </cell>
        </row>
        <row r="138">
          <cell r="D138" t="str">
            <v>-</v>
          </cell>
        </row>
        <row r="139">
          <cell r="D139" t="str">
            <v>-</v>
          </cell>
        </row>
        <row r="140">
          <cell r="D140" t="str">
            <v>-</v>
          </cell>
        </row>
        <row r="141">
          <cell r="D141" t="str">
            <v>-</v>
          </cell>
        </row>
        <row r="142">
          <cell r="D142" t="str">
            <v>-</v>
          </cell>
        </row>
        <row r="143">
          <cell r="D143" t="str">
            <v>-</v>
          </cell>
        </row>
        <row r="144">
          <cell r="D144" t="str">
            <v>-</v>
          </cell>
        </row>
        <row r="145">
          <cell r="D145" t="str">
            <v>-</v>
          </cell>
        </row>
        <row r="146">
          <cell r="D146" t="str">
            <v>-</v>
          </cell>
        </row>
        <row r="147">
          <cell r="D147" t="str">
            <v>-</v>
          </cell>
        </row>
        <row r="148">
          <cell r="D148" t="str">
            <v>-</v>
          </cell>
        </row>
        <row r="149">
          <cell r="D149" t="str">
            <v>-</v>
          </cell>
        </row>
        <row r="150">
          <cell r="D150" t="str">
            <v>-</v>
          </cell>
        </row>
        <row r="151">
          <cell r="D151" t="str">
            <v>-</v>
          </cell>
        </row>
        <row r="152">
          <cell r="D152" t="str">
            <v>-</v>
          </cell>
        </row>
        <row r="153">
          <cell r="D153" t="str">
            <v>-</v>
          </cell>
        </row>
        <row r="154">
          <cell r="D154" t="str">
            <v>-</v>
          </cell>
        </row>
        <row r="155">
          <cell r="D155" t="str">
            <v>-</v>
          </cell>
        </row>
        <row r="156">
          <cell r="D156" t="str">
            <v>-</v>
          </cell>
        </row>
        <row r="157">
          <cell r="D157" t="str">
            <v>-</v>
          </cell>
        </row>
        <row r="158">
          <cell r="D158" t="str">
            <v>-</v>
          </cell>
        </row>
        <row r="159">
          <cell r="D159" t="str">
            <v>-</v>
          </cell>
        </row>
        <row r="160">
          <cell r="D160" t="str">
            <v>-</v>
          </cell>
        </row>
        <row r="161">
          <cell r="D161" t="str">
            <v>-</v>
          </cell>
        </row>
        <row r="162">
          <cell r="D162" t="str">
            <v>-</v>
          </cell>
        </row>
        <row r="163">
          <cell r="D163" t="str">
            <v>-</v>
          </cell>
        </row>
        <row r="164">
          <cell r="D164" t="str">
            <v>-</v>
          </cell>
        </row>
        <row r="165">
          <cell r="D165" t="str">
            <v>-</v>
          </cell>
        </row>
        <row r="166">
          <cell r="D166" t="str">
            <v>-</v>
          </cell>
        </row>
        <row r="167">
          <cell r="D167" t="str">
            <v>-</v>
          </cell>
        </row>
        <row r="168">
          <cell r="D168" t="str">
            <v>-</v>
          </cell>
        </row>
        <row r="169">
          <cell r="D169" t="str">
            <v>-</v>
          </cell>
        </row>
        <row r="170">
          <cell r="D170" t="str">
            <v>-</v>
          </cell>
        </row>
        <row r="171">
          <cell r="D171" t="str">
            <v>-</v>
          </cell>
        </row>
        <row r="172">
          <cell r="D172" t="str">
            <v>-</v>
          </cell>
        </row>
        <row r="173">
          <cell r="D173" t="str">
            <v>-</v>
          </cell>
        </row>
        <row r="174">
          <cell r="D174" t="str">
            <v>-</v>
          </cell>
        </row>
        <row r="175">
          <cell r="D175" t="str">
            <v>-</v>
          </cell>
        </row>
        <row r="176">
          <cell r="D176" t="str">
            <v>-</v>
          </cell>
        </row>
        <row r="177">
          <cell r="D177" t="str">
            <v>-</v>
          </cell>
        </row>
        <row r="178">
          <cell r="D178" t="str">
            <v>-</v>
          </cell>
        </row>
        <row r="179">
          <cell r="D179" t="str">
            <v>-</v>
          </cell>
        </row>
        <row r="180">
          <cell r="D180" t="str">
            <v>-</v>
          </cell>
        </row>
        <row r="181">
          <cell r="D181" t="str">
            <v>-</v>
          </cell>
        </row>
        <row r="182">
          <cell r="D182" t="str">
            <v>-</v>
          </cell>
        </row>
        <row r="183">
          <cell r="D183" t="str">
            <v>-</v>
          </cell>
        </row>
        <row r="184">
          <cell r="D184" t="str">
            <v>-</v>
          </cell>
        </row>
        <row r="185">
          <cell r="D185" t="str">
            <v>-</v>
          </cell>
        </row>
        <row r="186">
          <cell r="D186" t="str">
            <v>-</v>
          </cell>
        </row>
        <row r="187">
          <cell r="D187" t="str">
            <v>-</v>
          </cell>
        </row>
        <row r="188">
          <cell r="D188" t="str">
            <v>-</v>
          </cell>
        </row>
        <row r="189">
          <cell r="D189" t="str">
            <v>-</v>
          </cell>
        </row>
        <row r="190">
          <cell r="D190" t="str">
            <v>-</v>
          </cell>
        </row>
        <row r="191">
          <cell r="D191" t="str">
            <v>-</v>
          </cell>
        </row>
        <row r="192">
          <cell r="D192" t="str">
            <v>-</v>
          </cell>
        </row>
        <row r="193">
          <cell r="D193" t="str">
            <v>-</v>
          </cell>
        </row>
        <row r="194">
          <cell r="D194" t="str">
            <v>-</v>
          </cell>
        </row>
        <row r="195">
          <cell r="D195" t="str">
            <v>-</v>
          </cell>
        </row>
        <row r="196">
          <cell r="D196" t="str">
            <v>-</v>
          </cell>
        </row>
      </sheetData>
      <sheetData sheetId="6" refreshError="1"/>
      <sheetData sheetId="7">
        <row r="10">
          <cell r="A10" t="str">
            <v>Kestas - 1</v>
          </cell>
        </row>
      </sheetData>
      <sheetData sheetId="8"/>
      <sheetData sheetId="9"/>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YS"/>
      <sheetName val="Titulinis"/>
      <sheetName val="Biudžetas"/>
      <sheetName val="Grafikas"/>
      <sheetName val="Sutartys"/>
      <sheetName val="Išlaidos (be DU)"/>
      <sheetName val="Darbuotojai"/>
      <sheetName val="DU"/>
      <sheetName val="DU apmok."/>
      <sheetName val="Rodikliai"/>
      <sheetName val="Biudžetas New"/>
      <sheetName val="Grafikas New"/>
      <sheetName val="New"/>
    </sheetNames>
    <sheetDataSet>
      <sheetData sheetId="0" refreshError="1"/>
      <sheetData sheetId="1"/>
      <sheetData sheetId="2"/>
      <sheetData sheetId="3"/>
      <sheetData sheetId="4"/>
      <sheetData sheetId="5"/>
      <sheetData sheetId="6"/>
      <sheetData sheetId="7"/>
      <sheetData sheetId="8"/>
      <sheetData sheetId="9"/>
      <sheetData sheetId="10">
        <row r="7">
          <cell r="B7">
            <v>0</v>
          </cell>
        </row>
      </sheetData>
      <sheetData sheetId="11">
        <row r="7">
          <cell r="B7">
            <v>0</v>
          </cell>
        </row>
        <row r="9">
          <cell r="B9">
            <v>0</v>
          </cell>
        </row>
        <row r="11">
          <cell r="B11">
            <v>0</v>
          </cell>
        </row>
        <row r="12">
          <cell r="B12">
            <v>0</v>
          </cell>
        </row>
      </sheetData>
      <sheetData sheetId="12"/>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M83"/>
  <sheetViews>
    <sheetView showGridLines="0" tabSelected="1" view="pageBreakPreview" topLeftCell="N1" zoomScale="85" zoomScaleNormal="70" zoomScaleSheetLayoutView="85" workbookViewId="0">
      <selection activeCell="AN77" sqref="AN77"/>
    </sheetView>
  </sheetViews>
  <sheetFormatPr defaultRowHeight="15.5" x14ac:dyDescent="0.35"/>
  <cols>
    <col min="1" max="1" width="16.44140625" style="19" hidden="1" customWidth="1"/>
    <col min="2" max="2" width="19.44140625" style="19" hidden="1" customWidth="1"/>
    <col min="3" max="3" width="7.44140625" style="19" customWidth="1"/>
    <col min="4" max="4" width="33" style="19" customWidth="1"/>
    <col min="5" max="5" width="15.33203125" style="19" customWidth="1"/>
    <col min="6" max="6" width="15" style="19" customWidth="1"/>
    <col min="7" max="7" width="14" style="19" customWidth="1"/>
    <col min="8" max="9" width="16.33203125" style="19" customWidth="1"/>
    <col min="10" max="10" width="14.109375" style="19" customWidth="1"/>
    <col min="11" max="12" width="16.77734375" style="19" customWidth="1"/>
    <col min="13" max="13" width="18.33203125" style="19" customWidth="1"/>
    <col min="14" max="14" width="21.44140625" style="19" customWidth="1"/>
    <col min="15" max="15" width="13.44140625" style="19" customWidth="1"/>
    <col min="16" max="16" width="14.33203125" style="19" customWidth="1"/>
    <col min="17" max="17" width="17.6640625" style="19" customWidth="1"/>
    <col min="18" max="18" width="20.44140625" style="19" customWidth="1"/>
    <col min="19" max="19" width="13.44140625" style="19" customWidth="1"/>
    <col min="20" max="20" width="16.77734375" style="19" customWidth="1"/>
    <col min="21" max="21" width="20.77734375" style="19" customWidth="1"/>
    <col min="22" max="23" width="19.33203125" style="19" customWidth="1"/>
    <col min="24" max="24" width="13.44140625" style="19" customWidth="1"/>
    <col min="25" max="25" width="10.109375" style="19" customWidth="1"/>
    <col min="26" max="26" width="10.44140625" style="19" customWidth="1"/>
    <col min="27" max="28" width="10.109375" style="19" hidden="1" customWidth="1"/>
    <col min="29" max="29" width="9.109375" style="19" hidden="1" customWidth="1"/>
    <col min="30" max="30" width="11" style="19" hidden="1" customWidth="1"/>
    <col min="31" max="31" width="10.33203125" style="19" hidden="1" customWidth="1"/>
    <col min="32" max="32" width="9.44140625" style="19" hidden="1" customWidth="1"/>
    <col min="33" max="33" width="11.6640625" style="19" hidden="1" customWidth="1"/>
    <col min="34" max="34" width="10.6640625" style="19" hidden="1" customWidth="1"/>
    <col min="35" max="35" width="12.77734375" style="19" hidden="1" customWidth="1"/>
    <col min="36" max="36" width="9.33203125" style="19" hidden="1" customWidth="1"/>
    <col min="37" max="37" width="9.6640625" style="19" hidden="1" customWidth="1"/>
    <col min="38" max="38" width="9.77734375" style="19" hidden="1" customWidth="1"/>
    <col min="39" max="39" width="15" style="19" customWidth="1"/>
    <col min="40" max="259" width="9.33203125" style="19"/>
    <col min="260" max="260" width="12.109375" style="19" customWidth="1"/>
    <col min="261" max="261" width="30" style="19" customWidth="1"/>
    <col min="262" max="262" width="24.44140625" style="19" customWidth="1"/>
    <col min="263" max="263" width="17.109375" style="19" customWidth="1"/>
    <col min="264" max="264" width="15.33203125" style="19" customWidth="1"/>
    <col min="265" max="265" width="13.44140625" style="19" customWidth="1"/>
    <col min="266" max="267" width="12.77734375" style="19" customWidth="1"/>
    <col min="268" max="268" width="15" style="19" customWidth="1"/>
    <col min="269" max="269" width="16.77734375" style="19" customWidth="1"/>
    <col min="270" max="270" width="16.109375" style="19" customWidth="1"/>
    <col min="271" max="271" width="15.44140625" style="19" customWidth="1"/>
    <col min="272" max="272" width="15.77734375" style="19" customWidth="1"/>
    <col min="273" max="273" width="19.44140625" style="19" customWidth="1"/>
    <col min="274" max="274" width="15.77734375" style="19" customWidth="1"/>
    <col min="275" max="275" width="14.33203125" style="19" customWidth="1"/>
    <col min="276" max="276" width="15.77734375" style="19" customWidth="1"/>
    <col min="277" max="277" width="17.6640625" style="19" customWidth="1"/>
    <col min="278" max="278" width="19.6640625" style="19" customWidth="1"/>
    <col min="279" max="279" width="14.44140625" style="19" customWidth="1"/>
    <col min="280" max="515" width="9.33203125" style="19"/>
    <col min="516" max="516" width="12.109375" style="19" customWidth="1"/>
    <col min="517" max="517" width="30" style="19" customWidth="1"/>
    <col min="518" max="518" width="24.44140625" style="19" customWidth="1"/>
    <col min="519" max="519" width="17.109375" style="19" customWidth="1"/>
    <col min="520" max="520" width="15.33203125" style="19" customWidth="1"/>
    <col min="521" max="521" width="13.44140625" style="19" customWidth="1"/>
    <col min="522" max="523" width="12.77734375" style="19" customWidth="1"/>
    <col min="524" max="524" width="15" style="19" customWidth="1"/>
    <col min="525" max="525" width="16.77734375" style="19" customWidth="1"/>
    <col min="526" max="526" width="16.109375" style="19" customWidth="1"/>
    <col min="527" max="527" width="15.44140625" style="19" customWidth="1"/>
    <col min="528" max="528" width="15.77734375" style="19" customWidth="1"/>
    <col min="529" max="529" width="19.44140625" style="19" customWidth="1"/>
    <col min="530" max="530" width="15.77734375" style="19" customWidth="1"/>
    <col min="531" max="531" width="14.33203125" style="19" customWidth="1"/>
    <col min="532" max="532" width="15.77734375" style="19" customWidth="1"/>
    <col min="533" max="533" width="17.6640625" style="19" customWidth="1"/>
    <col min="534" max="534" width="19.6640625" style="19" customWidth="1"/>
    <col min="535" max="535" width="14.44140625" style="19" customWidth="1"/>
    <col min="536" max="771" width="9.33203125" style="19"/>
    <col min="772" max="772" width="12.109375" style="19" customWidth="1"/>
    <col min="773" max="773" width="30" style="19" customWidth="1"/>
    <col min="774" max="774" width="24.44140625" style="19" customWidth="1"/>
    <col min="775" max="775" width="17.109375" style="19" customWidth="1"/>
    <col min="776" max="776" width="15.33203125" style="19" customWidth="1"/>
    <col min="777" max="777" width="13.44140625" style="19" customWidth="1"/>
    <col min="778" max="779" width="12.77734375" style="19" customWidth="1"/>
    <col min="780" max="780" width="15" style="19" customWidth="1"/>
    <col min="781" max="781" width="16.77734375" style="19" customWidth="1"/>
    <col min="782" max="782" width="16.109375" style="19" customWidth="1"/>
    <col min="783" max="783" width="15.44140625" style="19" customWidth="1"/>
    <col min="784" max="784" width="15.77734375" style="19" customWidth="1"/>
    <col min="785" max="785" width="19.44140625" style="19" customWidth="1"/>
    <col min="786" max="786" width="15.77734375" style="19" customWidth="1"/>
    <col min="787" max="787" width="14.33203125" style="19" customWidth="1"/>
    <col min="788" max="788" width="15.77734375" style="19" customWidth="1"/>
    <col min="789" max="789" width="17.6640625" style="19" customWidth="1"/>
    <col min="790" max="790" width="19.6640625" style="19" customWidth="1"/>
    <col min="791" max="791" width="14.44140625" style="19" customWidth="1"/>
    <col min="792" max="1027" width="9.33203125" style="19"/>
    <col min="1028" max="1028" width="12.109375" style="19" customWidth="1"/>
    <col min="1029" max="1029" width="30" style="19" customWidth="1"/>
    <col min="1030" max="1030" width="24.44140625" style="19" customWidth="1"/>
    <col min="1031" max="1031" width="17.109375" style="19" customWidth="1"/>
    <col min="1032" max="1032" width="15.33203125" style="19" customWidth="1"/>
    <col min="1033" max="1033" width="13.44140625" style="19" customWidth="1"/>
    <col min="1034" max="1035" width="12.77734375" style="19" customWidth="1"/>
    <col min="1036" max="1036" width="15" style="19" customWidth="1"/>
    <col min="1037" max="1037" width="16.77734375" style="19" customWidth="1"/>
    <col min="1038" max="1038" width="16.109375" style="19" customWidth="1"/>
    <col min="1039" max="1039" width="15.44140625" style="19" customWidth="1"/>
    <col min="1040" max="1040" width="15.77734375" style="19" customWidth="1"/>
    <col min="1041" max="1041" width="19.44140625" style="19" customWidth="1"/>
    <col min="1042" max="1042" width="15.77734375" style="19" customWidth="1"/>
    <col min="1043" max="1043" width="14.33203125" style="19" customWidth="1"/>
    <col min="1044" max="1044" width="15.77734375" style="19" customWidth="1"/>
    <col min="1045" max="1045" width="17.6640625" style="19" customWidth="1"/>
    <col min="1046" max="1046" width="19.6640625" style="19" customWidth="1"/>
    <col min="1047" max="1047" width="14.44140625" style="19" customWidth="1"/>
    <col min="1048" max="1283" width="9.33203125" style="19"/>
    <col min="1284" max="1284" width="12.109375" style="19" customWidth="1"/>
    <col min="1285" max="1285" width="30" style="19" customWidth="1"/>
    <col min="1286" max="1286" width="24.44140625" style="19" customWidth="1"/>
    <col min="1287" max="1287" width="17.109375" style="19" customWidth="1"/>
    <col min="1288" max="1288" width="15.33203125" style="19" customWidth="1"/>
    <col min="1289" max="1289" width="13.44140625" style="19" customWidth="1"/>
    <col min="1290" max="1291" width="12.77734375" style="19" customWidth="1"/>
    <col min="1292" max="1292" width="15" style="19" customWidth="1"/>
    <col min="1293" max="1293" width="16.77734375" style="19" customWidth="1"/>
    <col min="1294" max="1294" width="16.109375" style="19" customWidth="1"/>
    <col min="1295" max="1295" width="15.44140625" style="19" customWidth="1"/>
    <col min="1296" max="1296" width="15.77734375" style="19" customWidth="1"/>
    <col min="1297" max="1297" width="19.44140625" style="19" customWidth="1"/>
    <col min="1298" max="1298" width="15.77734375" style="19" customWidth="1"/>
    <col min="1299" max="1299" width="14.33203125" style="19" customWidth="1"/>
    <col min="1300" max="1300" width="15.77734375" style="19" customWidth="1"/>
    <col min="1301" max="1301" width="17.6640625" style="19" customWidth="1"/>
    <col min="1302" max="1302" width="19.6640625" style="19" customWidth="1"/>
    <col min="1303" max="1303" width="14.44140625" style="19" customWidth="1"/>
    <col min="1304" max="1539" width="9.33203125" style="19"/>
    <col min="1540" max="1540" width="12.109375" style="19" customWidth="1"/>
    <col min="1541" max="1541" width="30" style="19" customWidth="1"/>
    <col min="1542" max="1542" width="24.44140625" style="19" customWidth="1"/>
    <col min="1543" max="1543" width="17.109375" style="19" customWidth="1"/>
    <col min="1544" max="1544" width="15.33203125" style="19" customWidth="1"/>
    <col min="1545" max="1545" width="13.44140625" style="19" customWidth="1"/>
    <col min="1546" max="1547" width="12.77734375" style="19" customWidth="1"/>
    <col min="1548" max="1548" width="15" style="19" customWidth="1"/>
    <col min="1549" max="1549" width="16.77734375" style="19" customWidth="1"/>
    <col min="1550" max="1550" width="16.109375" style="19" customWidth="1"/>
    <col min="1551" max="1551" width="15.44140625" style="19" customWidth="1"/>
    <col min="1552" max="1552" width="15.77734375" style="19" customWidth="1"/>
    <col min="1553" max="1553" width="19.44140625" style="19" customWidth="1"/>
    <col min="1554" max="1554" width="15.77734375" style="19" customWidth="1"/>
    <col min="1555" max="1555" width="14.33203125" style="19" customWidth="1"/>
    <col min="1556" max="1556" width="15.77734375" style="19" customWidth="1"/>
    <col min="1557" max="1557" width="17.6640625" style="19" customWidth="1"/>
    <col min="1558" max="1558" width="19.6640625" style="19" customWidth="1"/>
    <col min="1559" max="1559" width="14.44140625" style="19" customWidth="1"/>
    <col min="1560" max="1795" width="9.33203125" style="19"/>
    <col min="1796" max="1796" width="12.109375" style="19" customWidth="1"/>
    <col min="1797" max="1797" width="30" style="19" customWidth="1"/>
    <col min="1798" max="1798" width="24.44140625" style="19" customWidth="1"/>
    <col min="1799" max="1799" width="17.109375" style="19" customWidth="1"/>
    <col min="1800" max="1800" width="15.33203125" style="19" customWidth="1"/>
    <col min="1801" max="1801" width="13.44140625" style="19" customWidth="1"/>
    <col min="1802" max="1803" width="12.77734375" style="19" customWidth="1"/>
    <col min="1804" max="1804" width="15" style="19" customWidth="1"/>
    <col min="1805" max="1805" width="16.77734375" style="19" customWidth="1"/>
    <col min="1806" max="1806" width="16.109375" style="19" customWidth="1"/>
    <col min="1807" max="1807" width="15.44140625" style="19" customWidth="1"/>
    <col min="1808" max="1808" width="15.77734375" style="19" customWidth="1"/>
    <col min="1809" max="1809" width="19.44140625" style="19" customWidth="1"/>
    <col min="1810" max="1810" width="15.77734375" style="19" customWidth="1"/>
    <col min="1811" max="1811" width="14.33203125" style="19" customWidth="1"/>
    <col min="1812" max="1812" width="15.77734375" style="19" customWidth="1"/>
    <col min="1813" max="1813" width="17.6640625" style="19" customWidth="1"/>
    <col min="1814" max="1814" width="19.6640625" style="19" customWidth="1"/>
    <col min="1815" max="1815" width="14.44140625" style="19" customWidth="1"/>
    <col min="1816" max="2051" width="9.33203125" style="19"/>
    <col min="2052" max="2052" width="12.109375" style="19" customWidth="1"/>
    <col min="2053" max="2053" width="30" style="19" customWidth="1"/>
    <col min="2054" max="2054" width="24.44140625" style="19" customWidth="1"/>
    <col min="2055" max="2055" width="17.109375" style="19" customWidth="1"/>
    <col min="2056" max="2056" width="15.33203125" style="19" customWidth="1"/>
    <col min="2057" max="2057" width="13.44140625" style="19" customWidth="1"/>
    <col min="2058" max="2059" width="12.77734375" style="19" customWidth="1"/>
    <col min="2060" max="2060" width="15" style="19" customWidth="1"/>
    <col min="2061" max="2061" width="16.77734375" style="19" customWidth="1"/>
    <col min="2062" max="2062" width="16.109375" style="19" customWidth="1"/>
    <col min="2063" max="2063" width="15.44140625" style="19" customWidth="1"/>
    <col min="2064" max="2064" width="15.77734375" style="19" customWidth="1"/>
    <col min="2065" max="2065" width="19.44140625" style="19" customWidth="1"/>
    <col min="2066" max="2066" width="15.77734375" style="19" customWidth="1"/>
    <col min="2067" max="2067" width="14.33203125" style="19" customWidth="1"/>
    <col min="2068" max="2068" width="15.77734375" style="19" customWidth="1"/>
    <col min="2069" max="2069" width="17.6640625" style="19" customWidth="1"/>
    <col min="2070" max="2070" width="19.6640625" style="19" customWidth="1"/>
    <col min="2071" max="2071" width="14.44140625" style="19" customWidth="1"/>
    <col min="2072" max="2307" width="9.33203125" style="19"/>
    <col min="2308" max="2308" width="12.109375" style="19" customWidth="1"/>
    <col min="2309" max="2309" width="30" style="19" customWidth="1"/>
    <col min="2310" max="2310" width="24.44140625" style="19" customWidth="1"/>
    <col min="2311" max="2311" width="17.109375" style="19" customWidth="1"/>
    <col min="2312" max="2312" width="15.33203125" style="19" customWidth="1"/>
    <col min="2313" max="2313" width="13.44140625" style="19" customWidth="1"/>
    <col min="2314" max="2315" width="12.77734375" style="19" customWidth="1"/>
    <col min="2316" max="2316" width="15" style="19" customWidth="1"/>
    <col min="2317" max="2317" width="16.77734375" style="19" customWidth="1"/>
    <col min="2318" max="2318" width="16.109375" style="19" customWidth="1"/>
    <col min="2319" max="2319" width="15.44140625" style="19" customWidth="1"/>
    <col min="2320" max="2320" width="15.77734375" style="19" customWidth="1"/>
    <col min="2321" max="2321" width="19.44140625" style="19" customWidth="1"/>
    <col min="2322" max="2322" width="15.77734375" style="19" customWidth="1"/>
    <col min="2323" max="2323" width="14.33203125" style="19" customWidth="1"/>
    <col min="2324" max="2324" width="15.77734375" style="19" customWidth="1"/>
    <col min="2325" max="2325" width="17.6640625" style="19" customWidth="1"/>
    <col min="2326" max="2326" width="19.6640625" style="19" customWidth="1"/>
    <col min="2327" max="2327" width="14.44140625" style="19" customWidth="1"/>
    <col min="2328" max="2563" width="9.33203125" style="19"/>
    <col min="2564" max="2564" width="12.109375" style="19" customWidth="1"/>
    <col min="2565" max="2565" width="30" style="19" customWidth="1"/>
    <col min="2566" max="2566" width="24.44140625" style="19" customWidth="1"/>
    <col min="2567" max="2567" width="17.109375" style="19" customWidth="1"/>
    <col min="2568" max="2568" width="15.33203125" style="19" customWidth="1"/>
    <col min="2569" max="2569" width="13.44140625" style="19" customWidth="1"/>
    <col min="2570" max="2571" width="12.77734375" style="19" customWidth="1"/>
    <col min="2572" max="2572" width="15" style="19" customWidth="1"/>
    <col min="2573" max="2573" width="16.77734375" style="19" customWidth="1"/>
    <col min="2574" max="2574" width="16.109375" style="19" customWidth="1"/>
    <col min="2575" max="2575" width="15.44140625" style="19" customWidth="1"/>
    <col min="2576" max="2576" width="15.77734375" style="19" customWidth="1"/>
    <col min="2577" max="2577" width="19.44140625" style="19" customWidth="1"/>
    <col min="2578" max="2578" width="15.77734375" style="19" customWidth="1"/>
    <col min="2579" max="2579" width="14.33203125" style="19" customWidth="1"/>
    <col min="2580" max="2580" width="15.77734375" style="19" customWidth="1"/>
    <col min="2581" max="2581" width="17.6640625" style="19" customWidth="1"/>
    <col min="2582" max="2582" width="19.6640625" style="19" customWidth="1"/>
    <col min="2583" max="2583" width="14.44140625" style="19" customWidth="1"/>
    <col min="2584" max="2819" width="9.33203125" style="19"/>
    <col min="2820" max="2820" width="12.109375" style="19" customWidth="1"/>
    <col min="2821" max="2821" width="30" style="19" customWidth="1"/>
    <col min="2822" max="2822" width="24.44140625" style="19" customWidth="1"/>
    <col min="2823" max="2823" width="17.109375" style="19" customWidth="1"/>
    <col min="2824" max="2824" width="15.33203125" style="19" customWidth="1"/>
    <col min="2825" max="2825" width="13.44140625" style="19" customWidth="1"/>
    <col min="2826" max="2827" width="12.77734375" style="19" customWidth="1"/>
    <col min="2828" max="2828" width="15" style="19" customWidth="1"/>
    <col min="2829" max="2829" width="16.77734375" style="19" customWidth="1"/>
    <col min="2830" max="2830" width="16.109375" style="19" customWidth="1"/>
    <col min="2831" max="2831" width="15.44140625" style="19" customWidth="1"/>
    <col min="2832" max="2832" width="15.77734375" style="19" customWidth="1"/>
    <col min="2833" max="2833" width="19.44140625" style="19" customWidth="1"/>
    <col min="2834" max="2834" width="15.77734375" style="19" customWidth="1"/>
    <col min="2835" max="2835" width="14.33203125" style="19" customWidth="1"/>
    <col min="2836" max="2836" width="15.77734375" style="19" customWidth="1"/>
    <col min="2837" max="2837" width="17.6640625" style="19" customWidth="1"/>
    <col min="2838" max="2838" width="19.6640625" style="19" customWidth="1"/>
    <col min="2839" max="2839" width="14.44140625" style="19" customWidth="1"/>
    <col min="2840" max="3075" width="9.33203125" style="19"/>
    <col min="3076" max="3076" width="12.109375" style="19" customWidth="1"/>
    <col min="3077" max="3077" width="30" style="19" customWidth="1"/>
    <col min="3078" max="3078" width="24.44140625" style="19" customWidth="1"/>
    <col min="3079" max="3079" width="17.109375" style="19" customWidth="1"/>
    <col min="3080" max="3080" width="15.33203125" style="19" customWidth="1"/>
    <col min="3081" max="3081" width="13.44140625" style="19" customWidth="1"/>
    <col min="3082" max="3083" width="12.77734375" style="19" customWidth="1"/>
    <col min="3084" max="3084" width="15" style="19" customWidth="1"/>
    <col min="3085" max="3085" width="16.77734375" style="19" customWidth="1"/>
    <col min="3086" max="3086" width="16.109375" style="19" customWidth="1"/>
    <col min="3087" max="3087" width="15.44140625" style="19" customWidth="1"/>
    <col min="3088" max="3088" width="15.77734375" style="19" customWidth="1"/>
    <col min="3089" max="3089" width="19.44140625" style="19" customWidth="1"/>
    <col min="3090" max="3090" width="15.77734375" style="19" customWidth="1"/>
    <col min="3091" max="3091" width="14.33203125" style="19" customWidth="1"/>
    <col min="3092" max="3092" width="15.77734375" style="19" customWidth="1"/>
    <col min="3093" max="3093" width="17.6640625" style="19" customWidth="1"/>
    <col min="3094" max="3094" width="19.6640625" style="19" customWidth="1"/>
    <col min="3095" max="3095" width="14.44140625" style="19" customWidth="1"/>
    <col min="3096" max="3331" width="9.33203125" style="19"/>
    <col min="3332" max="3332" width="12.109375" style="19" customWidth="1"/>
    <col min="3333" max="3333" width="30" style="19" customWidth="1"/>
    <col min="3334" max="3334" width="24.44140625" style="19" customWidth="1"/>
    <col min="3335" max="3335" width="17.109375" style="19" customWidth="1"/>
    <col min="3336" max="3336" width="15.33203125" style="19" customWidth="1"/>
    <col min="3337" max="3337" width="13.44140625" style="19" customWidth="1"/>
    <col min="3338" max="3339" width="12.77734375" style="19" customWidth="1"/>
    <col min="3340" max="3340" width="15" style="19" customWidth="1"/>
    <col min="3341" max="3341" width="16.77734375" style="19" customWidth="1"/>
    <col min="3342" max="3342" width="16.109375" style="19" customWidth="1"/>
    <col min="3343" max="3343" width="15.44140625" style="19" customWidth="1"/>
    <col min="3344" max="3344" width="15.77734375" style="19" customWidth="1"/>
    <col min="3345" max="3345" width="19.44140625" style="19" customWidth="1"/>
    <col min="3346" max="3346" width="15.77734375" style="19" customWidth="1"/>
    <col min="3347" max="3347" width="14.33203125" style="19" customWidth="1"/>
    <col min="3348" max="3348" width="15.77734375" style="19" customWidth="1"/>
    <col min="3349" max="3349" width="17.6640625" style="19" customWidth="1"/>
    <col min="3350" max="3350" width="19.6640625" style="19" customWidth="1"/>
    <col min="3351" max="3351" width="14.44140625" style="19" customWidth="1"/>
    <col min="3352" max="3587" width="9.33203125" style="19"/>
    <col min="3588" max="3588" width="12.109375" style="19" customWidth="1"/>
    <col min="3589" max="3589" width="30" style="19" customWidth="1"/>
    <col min="3590" max="3590" width="24.44140625" style="19" customWidth="1"/>
    <col min="3591" max="3591" width="17.109375" style="19" customWidth="1"/>
    <col min="3592" max="3592" width="15.33203125" style="19" customWidth="1"/>
    <col min="3593" max="3593" width="13.44140625" style="19" customWidth="1"/>
    <col min="3594" max="3595" width="12.77734375" style="19" customWidth="1"/>
    <col min="3596" max="3596" width="15" style="19" customWidth="1"/>
    <col min="3597" max="3597" width="16.77734375" style="19" customWidth="1"/>
    <col min="3598" max="3598" width="16.109375" style="19" customWidth="1"/>
    <col min="3599" max="3599" width="15.44140625" style="19" customWidth="1"/>
    <col min="3600" max="3600" width="15.77734375" style="19" customWidth="1"/>
    <col min="3601" max="3601" width="19.44140625" style="19" customWidth="1"/>
    <col min="3602" max="3602" width="15.77734375" style="19" customWidth="1"/>
    <col min="3603" max="3603" width="14.33203125" style="19" customWidth="1"/>
    <col min="3604" max="3604" width="15.77734375" style="19" customWidth="1"/>
    <col min="3605" max="3605" width="17.6640625" style="19" customWidth="1"/>
    <col min="3606" max="3606" width="19.6640625" style="19" customWidth="1"/>
    <col min="3607" max="3607" width="14.44140625" style="19" customWidth="1"/>
    <col min="3608" max="3843" width="9.33203125" style="19"/>
    <col min="3844" max="3844" width="12.109375" style="19" customWidth="1"/>
    <col min="3845" max="3845" width="30" style="19" customWidth="1"/>
    <col min="3846" max="3846" width="24.44140625" style="19" customWidth="1"/>
    <col min="3847" max="3847" width="17.109375" style="19" customWidth="1"/>
    <col min="3848" max="3848" width="15.33203125" style="19" customWidth="1"/>
    <col min="3849" max="3849" width="13.44140625" style="19" customWidth="1"/>
    <col min="3850" max="3851" width="12.77734375" style="19" customWidth="1"/>
    <col min="3852" max="3852" width="15" style="19" customWidth="1"/>
    <col min="3853" max="3853" width="16.77734375" style="19" customWidth="1"/>
    <col min="3854" max="3854" width="16.109375" style="19" customWidth="1"/>
    <col min="3855" max="3855" width="15.44140625" style="19" customWidth="1"/>
    <col min="3856" max="3856" width="15.77734375" style="19" customWidth="1"/>
    <col min="3857" max="3857" width="19.44140625" style="19" customWidth="1"/>
    <col min="3858" max="3858" width="15.77734375" style="19" customWidth="1"/>
    <col min="3859" max="3859" width="14.33203125" style="19" customWidth="1"/>
    <col min="3860" max="3860" width="15.77734375" style="19" customWidth="1"/>
    <col min="3861" max="3861" width="17.6640625" style="19" customWidth="1"/>
    <col min="3862" max="3862" width="19.6640625" style="19" customWidth="1"/>
    <col min="3863" max="3863" width="14.44140625" style="19" customWidth="1"/>
    <col min="3864" max="4099" width="9.33203125" style="19"/>
    <col min="4100" max="4100" width="12.109375" style="19" customWidth="1"/>
    <col min="4101" max="4101" width="30" style="19" customWidth="1"/>
    <col min="4102" max="4102" width="24.44140625" style="19" customWidth="1"/>
    <col min="4103" max="4103" width="17.109375" style="19" customWidth="1"/>
    <col min="4104" max="4104" width="15.33203125" style="19" customWidth="1"/>
    <col min="4105" max="4105" width="13.44140625" style="19" customWidth="1"/>
    <col min="4106" max="4107" width="12.77734375" style="19" customWidth="1"/>
    <col min="4108" max="4108" width="15" style="19" customWidth="1"/>
    <col min="4109" max="4109" width="16.77734375" style="19" customWidth="1"/>
    <col min="4110" max="4110" width="16.109375" style="19" customWidth="1"/>
    <col min="4111" max="4111" width="15.44140625" style="19" customWidth="1"/>
    <col min="4112" max="4112" width="15.77734375" style="19" customWidth="1"/>
    <col min="4113" max="4113" width="19.44140625" style="19" customWidth="1"/>
    <col min="4114" max="4114" width="15.77734375" style="19" customWidth="1"/>
    <col min="4115" max="4115" width="14.33203125" style="19" customWidth="1"/>
    <col min="4116" max="4116" width="15.77734375" style="19" customWidth="1"/>
    <col min="4117" max="4117" width="17.6640625" style="19" customWidth="1"/>
    <col min="4118" max="4118" width="19.6640625" style="19" customWidth="1"/>
    <col min="4119" max="4119" width="14.44140625" style="19" customWidth="1"/>
    <col min="4120" max="4355" width="9.33203125" style="19"/>
    <col min="4356" max="4356" width="12.109375" style="19" customWidth="1"/>
    <col min="4357" max="4357" width="30" style="19" customWidth="1"/>
    <col min="4358" max="4358" width="24.44140625" style="19" customWidth="1"/>
    <col min="4359" max="4359" width="17.109375" style="19" customWidth="1"/>
    <col min="4360" max="4360" width="15.33203125" style="19" customWidth="1"/>
    <col min="4361" max="4361" width="13.44140625" style="19" customWidth="1"/>
    <col min="4362" max="4363" width="12.77734375" style="19" customWidth="1"/>
    <col min="4364" max="4364" width="15" style="19" customWidth="1"/>
    <col min="4365" max="4365" width="16.77734375" style="19" customWidth="1"/>
    <col min="4366" max="4366" width="16.109375" style="19" customWidth="1"/>
    <col min="4367" max="4367" width="15.44140625" style="19" customWidth="1"/>
    <col min="4368" max="4368" width="15.77734375" style="19" customWidth="1"/>
    <col min="4369" max="4369" width="19.44140625" style="19" customWidth="1"/>
    <col min="4370" max="4370" width="15.77734375" style="19" customWidth="1"/>
    <col min="4371" max="4371" width="14.33203125" style="19" customWidth="1"/>
    <col min="4372" max="4372" width="15.77734375" style="19" customWidth="1"/>
    <col min="4373" max="4373" width="17.6640625" style="19" customWidth="1"/>
    <col min="4374" max="4374" width="19.6640625" style="19" customWidth="1"/>
    <col min="4375" max="4375" width="14.44140625" style="19" customWidth="1"/>
    <col min="4376" max="4611" width="9.33203125" style="19"/>
    <col min="4612" max="4612" width="12.109375" style="19" customWidth="1"/>
    <col min="4613" max="4613" width="30" style="19" customWidth="1"/>
    <col min="4614" max="4614" width="24.44140625" style="19" customWidth="1"/>
    <col min="4615" max="4615" width="17.109375" style="19" customWidth="1"/>
    <col min="4616" max="4616" width="15.33203125" style="19" customWidth="1"/>
    <col min="4617" max="4617" width="13.44140625" style="19" customWidth="1"/>
    <col min="4618" max="4619" width="12.77734375" style="19" customWidth="1"/>
    <col min="4620" max="4620" width="15" style="19" customWidth="1"/>
    <col min="4621" max="4621" width="16.77734375" style="19" customWidth="1"/>
    <col min="4622" max="4622" width="16.109375" style="19" customWidth="1"/>
    <col min="4623" max="4623" width="15.44140625" style="19" customWidth="1"/>
    <col min="4624" max="4624" width="15.77734375" style="19" customWidth="1"/>
    <col min="4625" max="4625" width="19.44140625" style="19" customWidth="1"/>
    <col min="4626" max="4626" width="15.77734375" style="19" customWidth="1"/>
    <col min="4627" max="4627" width="14.33203125" style="19" customWidth="1"/>
    <col min="4628" max="4628" width="15.77734375" style="19" customWidth="1"/>
    <col min="4629" max="4629" width="17.6640625" style="19" customWidth="1"/>
    <col min="4630" max="4630" width="19.6640625" style="19" customWidth="1"/>
    <col min="4631" max="4631" width="14.44140625" style="19" customWidth="1"/>
    <col min="4632" max="4867" width="9.33203125" style="19"/>
    <col min="4868" max="4868" width="12.109375" style="19" customWidth="1"/>
    <col min="4869" max="4869" width="30" style="19" customWidth="1"/>
    <col min="4870" max="4870" width="24.44140625" style="19" customWidth="1"/>
    <col min="4871" max="4871" width="17.109375" style="19" customWidth="1"/>
    <col min="4872" max="4872" width="15.33203125" style="19" customWidth="1"/>
    <col min="4873" max="4873" width="13.44140625" style="19" customWidth="1"/>
    <col min="4874" max="4875" width="12.77734375" style="19" customWidth="1"/>
    <col min="4876" max="4876" width="15" style="19" customWidth="1"/>
    <col min="4877" max="4877" width="16.77734375" style="19" customWidth="1"/>
    <col min="4878" max="4878" width="16.109375" style="19" customWidth="1"/>
    <col min="4879" max="4879" width="15.44140625" style="19" customWidth="1"/>
    <col min="4880" max="4880" width="15.77734375" style="19" customWidth="1"/>
    <col min="4881" max="4881" width="19.44140625" style="19" customWidth="1"/>
    <col min="4882" max="4882" width="15.77734375" style="19" customWidth="1"/>
    <col min="4883" max="4883" width="14.33203125" style="19" customWidth="1"/>
    <col min="4884" max="4884" width="15.77734375" style="19" customWidth="1"/>
    <col min="4885" max="4885" width="17.6640625" style="19" customWidth="1"/>
    <col min="4886" max="4886" width="19.6640625" style="19" customWidth="1"/>
    <col min="4887" max="4887" width="14.44140625" style="19" customWidth="1"/>
    <col min="4888" max="5123" width="9.33203125" style="19"/>
    <col min="5124" max="5124" width="12.109375" style="19" customWidth="1"/>
    <col min="5125" max="5125" width="30" style="19" customWidth="1"/>
    <col min="5126" max="5126" width="24.44140625" style="19" customWidth="1"/>
    <col min="5127" max="5127" width="17.109375" style="19" customWidth="1"/>
    <col min="5128" max="5128" width="15.33203125" style="19" customWidth="1"/>
    <col min="5129" max="5129" width="13.44140625" style="19" customWidth="1"/>
    <col min="5130" max="5131" width="12.77734375" style="19" customWidth="1"/>
    <col min="5132" max="5132" width="15" style="19" customWidth="1"/>
    <col min="5133" max="5133" width="16.77734375" style="19" customWidth="1"/>
    <col min="5134" max="5134" width="16.109375" style="19" customWidth="1"/>
    <col min="5135" max="5135" width="15.44140625" style="19" customWidth="1"/>
    <col min="5136" max="5136" width="15.77734375" style="19" customWidth="1"/>
    <col min="5137" max="5137" width="19.44140625" style="19" customWidth="1"/>
    <col min="5138" max="5138" width="15.77734375" style="19" customWidth="1"/>
    <col min="5139" max="5139" width="14.33203125" style="19" customWidth="1"/>
    <col min="5140" max="5140" width="15.77734375" style="19" customWidth="1"/>
    <col min="5141" max="5141" width="17.6640625" style="19" customWidth="1"/>
    <col min="5142" max="5142" width="19.6640625" style="19" customWidth="1"/>
    <col min="5143" max="5143" width="14.44140625" style="19" customWidth="1"/>
    <col min="5144" max="5379" width="9.33203125" style="19"/>
    <col min="5380" max="5380" width="12.109375" style="19" customWidth="1"/>
    <col min="5381" max="5381" width="30" style="19" customWidth="1"/>
    <col min="5382" max="5382" width="24.44140625" style="19" customWidth="1"/>
    <col min="5383" max="5383" width="17.109375" style="19" customWidth="1"/>
    <col min="5384" max="5384" width="15.33203125" style="19" customWidth="1"/>
    <col min="5385" max="5385" width="13.44140625" style="19" customWidth="1"/>
    <col min="5386" max="5387" width="12.77734375" style="19" customWidth="1"/>
    <col min="5388" max="5388" width="15" style="19" customWidth="1"/>
    <col min="5389" max="5389" width="16.77734375" style="19" customWidth="1"/>
    <col min="5390" max="5390" width="16.109375" style="19" customWidth="1"/>
    <col min="5391" max="5391" width="15.44140625" style="19" customWidth="1"/>
    <col min="5392" max="5392" width="15.77734375" style="19" customWidth="1"/>
    <col min="5393" max="5393" width="19.44140625" style="19" customWidth="1"/>
    <col min="5394" max="5394" width="15.77734375" style="19" customWidth="1"/>
    <col min="5395" max="5395" width="14.33203125" style="19" customWidth="1"/>
    <col min="5396" max="5396" width="15.77734375" style="19" customWidth="1"/>
    <col min="5397" max="5397" width="17.6640625" style="19" customWidth="1"/>
    <col min="5398" max="5398" width="19.6640625" style="19" customWidth="1"/>
    <col min="5399" max="5399" width="14.44140625" style="19" customWidth="1"/>
    <col min="5400" max="5635" width="9.33203125" style="19"/>
    <col min="5636" max="5636" width="12.109375" style="19" customWidth="1"/>
    <col min="5637" max="5637" width="30" style="19" customWidth="1"/>
    <col min="5638" max="5638" width="24.44140625" style="19" customWidth="1"/>
    <col min="5639" max="5639" width="17.109375" style="19" customWidth="1"/>
    <col min="5640" max="5640" width="15.33203125" style="19" customWidth="1"/>
    <col min="5641" max="5641" width="13.44140625" style="19" customWidth="1"/>
    <col min="5642" max="5643" width="12.77734375" style="19" customWidth="1"/>
    <col min="5644" max="5644" width="15" style="19" customWidth="1"/>
    <col min="5645" max="5645" width="16.77734375" style="19" customWidth="1"/>
    <col min="5646" max="5646" width="16.109375" style="19" customWidth="1"/>
    <col min="5647" max="5647" width="15.44140625" style="19" customWidth="1"/>
    <col min="5648" max="5648" width="15.77734375" style="19" customWidth="1"/>
    <col min="5649" max="5649" width="19.44140625" style="19" customWidth="1"/>
    <col min="5650" max="5650" width="15.77734375" style="19" customWidth="1"/>
    <col min="5651" max="5651" width="14.33203125" style="19" customWidth="1"/>
    <col min="5652" max="5652" width="15.77734375" style="19" customWidth="1"/>
    <col min="5653" max="5653" width="17.6640625" style="19" customWidth="1"/>
    <col min="5654" max="5654" width="19.6640625" style="19" customWidth="1"/>
    <col min="5655" max="5655" width="14.44140625" style="19" customWidth="1"/>
    <col min="5656" max="5891" width="9.33203125" style="19"/>
    <col min="5892" max="5892" width="12.109375" style="19" customWidth="1"/>
    <col min="5893" max="5893" width="30" style="19" customWidth="1"/>
    <col min="5894" max="5894" width="24.44140625" style="19" customWidth="1"/>
    <col min="5895" max="5895" width="17.109375" style="19" customWidth="1"/>
    <col min="5896" max="5896" width="15.33203125" style="19" customWidth="1"/>
    <col min="5897" max="5897" width="13.44140625" style="19" customWidth="1"/>
    <col min="5898" max="5899" width="12.77734375" style="19" customWidth="1"/>
    <col min="5900" max="5900" width="15" style="19" customWidth="1"/>
    <col min="5901" max="5901" width="16.77734375" style="19" customWidth="1"/>
    <col min="5902" max="5902" width="16.109375" style="19" customWidth="1"/>
    <col min="5903" max="5903" width="15.44140625" style="19" customWidth="1"/>
    <col min="5904" max="5904" width="15.77734375" style="19" customWidth="1"/>
    <col min="5905" max="5905" width="19.44140625" style="19" customWidth="1"/>
    <col min="5906" max="5906" width="15.77734375" style="19" customWidth="1"/>
    <col min="5907" max="5907" width="14.33203125" style="19" customWidth="1"/>
    <col min="5908" max="5908" width="15.77734375" style="19" customWidth="1"/>
    <col min="5909" max="5909" width="17.6640625" style="19" customWidth="1"/>
    <col min="5910" max="5910" width="19.6640625" style="19" customWidth="1"/>
    <col min="5911" max="5911" width="14.44140625" style="19" customWidth="1"/>
    <col min="5912" max="6147" width="9.33203125" style="19"/>
    <col min="6148" max="6148" width="12.109375" style="19" customWidth="1"/>
    <col min="6149" max="6149" width="30" style="19" customWidth="1"/>
    <col min="6150" max="6150" width="24.44140625" style="19" customWidth="1"/>
    <col min="6151" max="6151" width="17.109375" style="19" customWidth="1"/>
    <col min="6152" max="6152" width="15.33203125" style="19" customWidth="1"/>
    <col min="6153" max="6153" width="13.44140625" style="19" customWidth="1"/>
    <col min="6154" max="6155" width="12.77734375" style="19" customWidth="1"/>
    <col min="6156" max="6156" width="15" style="19" customWidth="1"/>
    <col min="6157" max="6157" width="16.77734375" style="19" customWidth="1"/>
    <col min="6158" max="6158" width="16.109375" style="19" customWidth="1"/>
    <col min="6159" max="6159" width="15.44140625" style="19" customWidth="1"/>
    <col min="6160" max="6160" width="15.77734375" style="19" customWidth="1"/>
    <col min="6161" max="6161" width="19.44140625" style="19" customWidth="1"/>
    <col min="6162" max="6162" width="15.77734375" style="19" customWidth="1"/>
    <col min="6163" max="6163" width="14.33203125" style="19" customWidth="1"/>
    <col min="6164" max="6164" width="15.77734375" style="19" customWidth="1"/>
    <col min="6165" max="6165" width="17.6640625" style="19" customWidth="1"/>
    <col min="6166" max="6166" width="19.6640625" style="19" customWidth="1"/>
    <col min="6167" max="6167" width="14.44140625" style="19" customWidth="1"/>
    <col min="6168" max="6403" width="9.33203125" style="19"/>
    <col min="6404" max="6404" width="12.109375" style="19" customWidth="1"/>
    <col min="6405" max="6405" width="30" style="19" customWidth="1"/>
    <col min="6406" max="6406" width="24.44140625" style="19" customWidth="1"/>
    <col min="6407" max="6407" width="17.109375" style="19" customWidth="1"/>
    <col min="6408" max="6408" width="15.33203125" style="19" customWidth="1"/>
    <col min="6409" max="6409" width="13.44140625" style="19" customWidth="1"/>
    <col min="6410" max="6411" width="12.77734375" style="19" customWidth="1"/>
    <col min="6412" max="6412" width="15" style="19" customWidth="1"/>
    <col min="6413" max="6413" width="16.77734375" style="19" customWidth="1"/>
    <col min="6414" max="6414" width="16.109375" style="19" customWidth="1"/>
    <col min="6415" max="6415" width="15.44140625" style="19" customWidth="1"/>
    <col min="6416" max="6416" width="15.77734375" style="19" customWidth="1"/>
    <col min="6417" max="6417" width="19.44140625" style="19" customWidth="1"/>
    <col min="6418" max="6418" width="15.77734375" style="19" customWidth="1"/>
    <col min="6419" max="6419" width="14.33203125" style="19" customWidth="1"/>
    <col min="6420" max="6420" width="15.77734375" style="19" customWidth="1"/>
    <col min="6421" max="6421" width="17.6640625" style="19" customWidth="1"/>
    <col min="6422" max="6422" width="19.6640625" style="19" customWidth="1"/>
    <col min="6423" max="6423" width="14.44140625" style="19" customWidth="1"/>
    <col min="6424" max="6659" width="9.33203125" style="19"/>
    <col min="6660" max="6660" width="12.109375" style="19" customWidth="1"/>
    <col min="6661" max="6661" width="30" style="19" customWidth="1"/>
    <col min="6662" max="6662" width="24.44140625" style="19" customWidth="1"/>
    <col min="6663" max="6663" width="17.109375" style="19" customWidth="1"/>
    <col min="6664" max="6664" width="15.33203125" style="19" customWidth="1"/>
    <col min="6665" max="6665" width="13.44140625" style="19" customWidth="1"/>
    <col min="6666" max="6667" width="12.77734375" style="19" customWidth="1"/>
    <col min="6668" max="6668" width="15" style="19" customWidth="1"/>
    <col min="6669" max="6669" width="16.77734375" style="19" customWidth="1"/>
    <col min="6670" max="6670" width="16.109375" style="19" customWidth="1"/>
    <col min="6671" max="6671" width="15.44140625" style="19" customWidth="1"/>
    <col min="6672" max="6672" width="15.77734375" style="19" customWidth="1"/>
    <col min="6673" max="6673" width="19.44140625" style="19" customWidth="1"/>
    <col min="6674" max="6674" width="15.77734375" style="19" customWidth="1"/>
    <col min="6675" max="6675" width="14.33203125" style="19" customWidth="1"/>
    <col min="6676" max="6676" width="15.77734375" style="19" customWidth="1"/>
    <col min="6677" max="6677" width="17.6640625" style="19" customWidth="1"/>
    <col min="6678" max="6678" width="19.6640625" style="19" customWidth="1"/>
    <col min="6679" max="6679" width="14.44140625" style="19" customWidth="1"/>
    <col min="6680" max="6915" width="9.33203125" style="19"/>
    <col min="6916" max="6916" width="12.109375" style="19" customWidth="1"/>
    <col min="6917" max="6917" width="30" style="19" customWidth="1"/>
    <col min="6918" max="6918" width="24.44140625" style="19" customWidth="1"/>
    <col min="6919" max="6919" width="17.109375" style="19" customWidth="1"/>
    <col min="6920" max="6920" width="15.33203125" style="19" customWidth="1"/>
    <col min="6921" max="6921" width="13.44140625" style="19" customWidth="1"/>
    <col min="6922" max="6923" width="12.77734375" style="19" customWidth="1"/>
    <col min="6924" max="6924" width="15" style="19" customWidth="1"/>
    <col min="6925" max="6925" width="16.77734375" style="19" customWidth="1"/>
    <col min="6926" max="6926" width="16.109375" style="19" customWidth="1"/>
    <col min="6927" max="6927" width="15.44140625" style="19" customWidth="1"/>
    <col min="6928" max="6928" width="15.77734375" style="19" customWidth="1"/>
    <col min="6929" max="6929" width="19.44140625" style="19" customWidth="1"/>
    <col min="6930" max="6930" width="15.77734375" style="19" customWidth="1"/>
    <col min="6931" max="6931" width="14.33203125" style="19" customWidth="1"/>
    <col min="6932" max="6932" width="15.77734375" style="19" customWidth="1"/>
    <col min="6933" max="6933" width="17.6640625" style="19" customWidth="1"/>
    <col min="6934" max="6934" width="19.6640625" style="19" customWidth="1"/>
    <col min="6935" max="6935" width="14.44140625" style="19" customWidth="1"/>
    <col min="6936" max="7171" width="9.33203125" style="19"/>
    <col min="7172" max="7172" width="12.109375" style="19" customWidth="1"/>
    <col min="7173" max="7173" width="30" style="19" customWidth="1"/>
    <col min="7174" max="7174" width="24.44140625" style="19" customWidth="1"/>
    <col min="7175" max="7175" width="17.109375" style="19" customWidth="1"/>
    <col min="7176" max="7176" width="15.33203125" style="19" customWidth="1"/>
    <col min="7177" max="7177" width="13.44140625" style="19" customWidth="1"/>
    <col min="7178" max="7179" width="12.77734375" style="19" customWidth="1"/>
    <col min="7180" max="7180" width="15" style="19" customWidth="1"/>
    <col min="7181" max="7181" width="16.77734375" style="19" customWidth="1"/>
    <col min="7182" max="7182" width="16.109375" style="19" customWidth="1"/>
    <col min="7183" max="7183" width="15.44140625" style="19" customWidth="1"/>
    <col min="7184" max="7184" width="15.77734375" style="19" customWidth="1"/>
    <col min="7185" max="7185" width="19.44140625" style="19" customWidth="1"/>
    <col min="7186" max="7186" width="15.77734375" style="19" customWidth="1"/>
    <col min="7187" max="7187" width="14.33203125" style="19" customWidth="1"/>
    <col min="7188" max="7188" width="15.77734375" style="19" customWidth="1"/>
    <col min="7189" max="7189" width="17.6640625" style="19" customWidth="1"/>
    <col min="7190" max="7190" width="19.6640625" style="19" customWidth="1"/>
    <col min="7191" max="7191" width="14.44140625" style="19" customWidth="1"/>
    <col min="7192" max="7427" width="9.33203125" style="19"/>
    <col min="7428" max="7428" width="12.109375" style="19" customWidth="1"/>
    <col min="7429" max="7429" width="30" style="19" customWidth="1"/>
    <col min="7430" max="7430" width="24.44140625" style="19" customWidth="1"/>
    <col min="7431" max="7431" width="17.109375" style="19" customWidth="1"/>
    <col min="7432" max="7432" width="15.33203125" style="19" customWidth="1"/>
    <col min="7433" max="7433" width="13.44140625" style="19" customWidth="1"/>
    <col min="7434" max="7435" width="12.77734375" style="19" customWidth="1"/>
    <col min="7436" max="7436" width="15" style="19" customWidth="1"/>
    <col min="7437" max="7437" width="16.77734375" style="19" customWidth="1"/>
    <col min="7438" max="7438" width="16.109375" style="19" customWidth="1"/>
    <col min="7439" max="7439" width="15.44140625" style="19" customWidth="1"/>
    <col min="7440" max="7440" width="15.77734375" style="19" customWidth="1"/>
    <col min="7441" max="7441" width="19.44140625" style="19" customWidth="1"/>
    <col min="7442" max="7442" width="15.77734375" style="19" customWidth="1"/>
    <col min="7443" max="7443" width="14.33203125" style="19" customWidth="1"/>
    <col min="7444" max="7444" width="15.77734375" style="19" customWidth="1"/>
    <col min="7445" max="7445" width="17.6640625" style="19" customWidth="1"/>
    <col min="7446" max="7446" width="19.6640625" style="19" customWidth="1"/>
    <col min="7447" max="7447" width="14.44140625" style="19" customWidth="1"/>
    <col min="7448" max="7683" width="9.33203125" style="19"/>
    <col min="7684" max="7684" width="12.109375" style="19" customWidth="1"/>
    <col min="7685" max="7685" width="30" style="19" customWidth="1"/>
    <col min="7686" max="7686" width="24.44140625" style="19" customWidth="1"/>
    <col min="7687" max="7687" width="17.109375" style="19" customWidth="1"/>
    <col min="7688" max="7688" width="15.33203125" style="19" customWidth="1"/>
    <col min="7689" max="7689" width="13.44140625" style="19" customWidth="1"/>
    <col min="7690" max="7691" width="12.77734375" style="19" customWidth="1"/>
    <col min="7692" max="7692" width="15" style="19" customWidth="1"/>
    <col min="7693" max="7693" width="16.77734375" style="19" customWidth="1"/>
    <col min="7694" max="7694" width="16.109375" style="19" customWidth="1"/>
    <col min="7695" max="7695" width="15.44140625" style="19" customWidth="1"/>
    <col min="7696" max="7696" width="15.77734375" style="19" customWidth="1"/>
    <col min="7697" max="7697" width="19.44140625" style="19" customWidth="1"/>
    <col min="7698" max="7698" width="15.77734375" style="19" customWidth="1"/>
    <col min="7699" max="7699" width="14.33203125" style="19" customWidth="1"/>
    <col min="7700" max="7700" width="15.77734375" style="19" customWidth="1"/>
    <col min="7701" max="7701" width="17.6640625" style="19" customWidth="1"/>
    <col min="7702" max="7702" width="19.6640625" style="19" customWidth="1"/>
    <col min="7703" max="7703" width="14.44140625" style="19" customWidth="1"/>
    <col min="7704" max="7939" width="9.33203125" style="19"/>
    <col min="7940" max="7940" width="12.109375" style="19" customWidth="1"/>
    <col min="7941" max="7941" width="30" style="19" customWidth="1"/>
    <col min="7942" max="7942" width="24.44140625" style="19" customWidth="1"/>
    <col min="7943" max="7943" width="17.109375" style="19" customWidth="1"/>
    <col min="7944" max="7944" width="15.33203125" style="19" customWidth="1"/>
    <col min="7945" max="7945" width="13.44140625" style="19" customWidth="1"/>
    <col min="7946" max="7947" width="12.77734375" style="19" customWidth="1"/>
    <col min="7948" max="7948" width="15" style="19" customWidth="1"/>
    <col min="7949" max="7949" width="16.77734375" style="19" customWidth="1"/>
    <col min="7950" max="7950" width="16.109375" style="19" customWidth="1"/>
    <col min="7951" max="7951" width="15.44140625" style="19" customWidth="1"/>
    <col min="7952" max="7952" width="15.77734375" style="19" customWidth="1"/>
    <col min="7953" max="7953" width="19.44140625" style="19" customWidth="1"/>
    <col min="7954" max="7954" width="15.77734375" style="19" customWidth="1"/>
    <col min="7955" max="7955" width="14.33203125" style="19" customWidth="1"/>
    <col min="7956" max="7956" width="15.77734375" style="19" customWidth="1"/>
    <col min="7957" max="7957" width="17.6640625" style="19" customWidth="1"/>
    <col min="7958" max="7958" width="19.6640625" style="19" customWidth="1"/>
    <col min="7959" max="7959" width="14.44140625" style="19" customWidth="1"/>
    <col min="7960" max="8195" width="9.33203125" style="19"/>
    <col min="8196" max="8196" width="12.109375" style="19" customWidth="1"/>
    <col min="8197" max="8197" width="30" style="19" customWidth="1"/>
    <col min="8198" max="8198" width="24.44140625" style="19" customWidth="1"/>
    <col min="8199" max="8199" width="17.109375" style="19" customWidth="1"/>
    <col min="8200" max="8200" width="15.33203125" style="19" customWidth="1"/>
    <col min="8201" max="8201" width="13.44140625" style="19" customWidth="1"/>
    <col min="8202" max="8203" width="12.77734375" style="19" customWidth="1"/>
    <col min="8204" max="8204" width="15" style="19" customWidth="1"/>
    <col min="8205" max="8205" width="16.77734375" style="19" customWidth="1"/>
    <col min="8206" max="8206" width="16.109375" style="19" customWidth="1"/>
    <col min="8207" max="8207" width="15.44140625" style="19" customWidth="1"/>
    <col min="8208" max="8208" width="15.77734375" style="19" customWidth="1"/>
    <col min="8209" max="8209" width="19.44140625" style="19" customWidth="1"/>
    <col min="8210" max="8210" width="15.77734375" style="19" customWidth="1"/>
    <col min="8211" max="8211" width="14.33203125" style="19" customWidth="1"/>
    <col min="8212" max="8212" width="15.77734375" style="19" customWidth="1"/>
    <col min="8213" max="8213" width="17.6640625" style="19" customWidth="1"/>
    <col min="8214" max="8214" width="19.6640625" style="19" customWidth="1"/>
    <col min="8215" max="8215" width="14.44140625" style="19" customWidth="1"/>
    <col min="8216" max="8451" width="9.33203125" style="19"/>
    <col min="8452" max="8452" width="12.109375" style="19" customWidth="1"/>
    <col min="8453" max="8453" width="30" style="19" customWidth="1"/>
    <col min="8454" max="8454" width="24.44140625" style="19" customWidth="1"/>
    <col min="8455" max="8455" width="17.109375" style="19" customWidth="1"/>
    <col min="8456" max="8456" width="15.33203125" style="19" customWidth="1"/>
    <col min="8457" max="8457" width="13.44140625" style="19" customWidth="1"/>
    <col min="8458" max="8459" width="12.77734375" style="19" customWidth="1"/>
    <col min="8460" max="8460" width="15" style="19" customWidth="1"/>
    <col min="8461" max="8461" width="16.77734375" style="19" customWidth="1"/>
    <col min="8462" max="8462" width="16.109375" style="19" customWidth="1"/>
    <col min="8463" max="8463" width="15.44140625" style="19" customWidth="1"/>
    <col min="8464" max="8464" width="15.77734375" style="19" customWidth="1"/>
    <col min="8465" max="8465" width="19.44140625" style="19" customWidth="1"/>
    <col min="8466" max="8466" width="15.77734375" style="19" customWidth="1"/>
    <col min="8467" max="8467" width="14.33203125" style="19" customWidth="1"/>
    <col min="8468" max="8468" width="15.77734375" style="19" customWidth="1"/>
    <col min="8469" max="8469" width="17.6640625" style="19" customWidth="1"/>
    <col min="8470" max="8470" width="19.6640625" style="19" customWidth="1"/>
    <col min="8471" max="8471" width="14.44140625" style="19" customWidth="1"/>
    <col min="8472" max="8707" width="9.33203125" style="19"/>
    <col min="8708" max="8708" width="12.109375" style="19" customWidth="1"/>
    <col min="8709" max="8709" width="30" style="19" customWidth="1"/>
    <col min="8710" max="8710" width="24.44140625" style="19" customWidth="1"/>
    <col min="8711" max="8711" width="17.109375" style="19" customWidth="1"/>
    <col min="8712" max="8712" width="15.33203125" style="19" customWidth="1"/>
    <col min="8713" max="8713" width="13.44140625" style="19" customWidth="1"/>
    <col min="8714" max="8715" width="12.77734375" style="19" customWidth="1"/>
    <col min="8716" max="8716" width="15" style="19" customWidth="1"/>
    <col min="8717" max="8717" width="16.77734375" style="19" customWidth="1"/>
    <col min="8718" max="8718" width="16.109375" style="19" customWidth="1"/>
    <col min="8719" max="8719" width="15.44140625" style="19" customWidth="1"/>
    <col min="8720" max="8720" width="15.77734375" style="19" customWidth="1"/>
    <col min="8721" max="8721" width="19.44140625" style="19" customWidth="1"/>
    <col min="8722" max="8722" width="15.77734375" style="19" customWidth="1"/>
    <col min="8723" max="8723" width="14.33203125" style="19" customWidth="1"/>
    <col min="8724" max="8724" width="15.77734375" style="19" customWidth="1"/>
    <col min="8725" max="8725" width="17.6640625" style="19" customWidth="1"/>
    <col min="8726" max="8726" width="19.6640625" style="19" customWidth="1"/>
    <col min="8727" max="8727" width="14.44140625" style="19" customWidth="1"/>
    <col min="8728" max="8963" width="9.33203125" style="19"/>
    <col min="8964" max="8964" width="12.109375" style="19" customWidth="1"/>
    <col min="8965" max="8965" width="30" style="19" customWidth="1"/>
    <col min="8966" max="8966" width="24.44140625" style="19" customWidth="1"/>
    <col min="8967" max="8967" width="17.109375" style="19" customWidth="1"/>
    <col min="8968" max="8968" width="15.33203125" style="19" customWidth="1"/>
    <col min="8969" max="8969" width="13.44140625" style="19" customWidth="1"/>
    <col min="8970" max="8971" width="12.77734375" style="19" customWidth="1"/>
    <col min="8972" max="8972" width="15" style="19" customWidth="1"/>
    <col min="8973" max="8973" width="16.77734375" style="19" customWidth="1"/>
    <col min="8974" max="8974" width="16.109375" style="19" customWidth="1"/>
    <col min="8975" max="8975" width="15.44140625" style="19" customWidth="1"/>
    <col min="8976" max="8976" width="15.77734375" style="19" customWidth="1"/>
    <col min="8977" max="8977" width="19.44140625" style="19" customWidth="1"/>
    <col min="8978" max="8978" width="15.77734375" style="19" customWidth="1"/>
    <col min="8979" max="8979" width="14.33203125" style="19" customWidth="1"/>
    <col min="8980" max="8980" width="15.77734375" style="19" customWidth="1"/>
    <col min="8981" max="8981" width="17.6640625" style="19" customWidth="1"/>
    <col min="8982" max="8982" width="19.6640625" style="19" customWidth="1"/>
    <col min="8983" max="8983" width="14.44140625" style="19" customWidth="1"/>
    <col min="8984" max="9219" width="9.33203125" style="19"/>
    <col min="9220" max="9220" width="12.109375" style="19" customWidth="1"/>
    <col min="9221" max="9221" width="30" style="19" customWidth="1"/>
    <col min="9222" max="9222" width="24.44140625" style="19" customWidth="1"/>
    <col min="9223" max="9223" width="17.109375" style="19" customWidth="1"/>
    <col min="9224" max="9224" width="15.33203125" style="19" customWidth="1"/>
    <col min="9225" max="9225" width="13.44140625" style="19" customWidth="1"/>
    <col min="9226" max="9227" width="12.77734375" style="19" customWidth="1"/>
    <col min="9228" max="9228" width="15" style="19" customWidth="1"/>
    <col min="9229" max="9229" width="16.77734375" style="19" customWidth="1"/>
    <col min="9230" max="9230" width="16.109375" style="19" customWidth="1"/>
    <col min="9231" max="9231" width="15.44140625" style="19" customWidth="1"/>
    <col min="9232" max="9232" width="15.77734375" style="19" customWidth="1"/>
    <col min="9233" max="9233" width="19.44140625" style="19" customWidth="1"/>
    <col min="9234" max="9234" width="15.77734375" style="19" customWidth="1"/>
    <col min="9235" max="9235" width="14.33203125" style="19" customWidth="1"/>
    <col min="9236" max="9236" width="15.77734375" style="19" customWidth="1"/>
    <col min="9237" max="9237" width="17.6640625" style="19" customWidth="1"/>
    <col min="9238" max="9238" width="19.6640625" style="19" customWidth="1"/>
    <col min="9239" max="9239" width="14.44140625" style="19" customWidth="1"/>
    <col min="9240" max="9475" width="9.33203125" style="19"/>
    <col min="9476" max="9476" width="12.109375" style="19" customWidth="1"/>
    <col min="9477" max="9477" width="30" style="19" customWidth="1"/>
    <col min="9478" max="9478" width="24.44140625" style="19" customWidth="1"/>
    <col min="9479" max="9479" width="17.109375" style="19" customWidth="1"/>
    <col min="9480" max="9480" width="15.33203125" style="19" customWidth="1"/>
    <col min="9481" max="9481" width="13.44140625" style="19" customWidth="1"/>
    <col min="9482" max="9483" width="12.77734375" style="19" customWidth="1"/>
    <col min="9484" max="9484" width="15" style="19" customWidth="1"/>
    <col min="9485" max="9485" width="16.77734375" style="19" customWidth="1"/>
    <col min="9486" max="9486" width="16.109375" style="19" customWidth="1"/>
    <col min="9487" max="9487" width="15.44140625" style="19" customWidth="1"/>
    <col min="9488" max="9488" width="15.77734375" style="19" customWidth="1"/>
    <col min="9489" max="9489" width="19.44140625" style="19" customWidth="1"/>
    <col min="9490" max="9490" width="15.77734375" style="19" customWidth="1"/>
    <col min="9491" max="9491" width="14.33203125" style="19" customWidth="1"/>
    <col min="9492" max="9492" width="15.77734375" style="19" customWidth="1"/>
    <col min="9493" max="9493" width="17.6640625" style="19" customWidth="1"/>
    <col min="9494" max="9494" width="19.6640625" style="19" customWidth="1"/>
    <col min="9495" max="9495" width="14.44140625" style="19" customWidth="1"/>
    <col min="9496" max="9731" width="9.33203125" style="19"/>
    <col min="9732" max="9732" width="12.109375" style="19" customWidth="1"/>
    <col min="9733" max="9733" width="30" style="19" customWidth="1"/>
    <col min="9734" max="9734" width="24.44140625" style="19" customWidth="1"/>
    <col min="9735" max="9735" width="17.109375" style="19" customWidth="1"/>
    <col min="9736" max="9736" width="15.33203125" style="19" customWidth="1"/>
    <col min="9737" max="9737" width="13.44140625" style="19" customWidth="1"/>
    <col min="9738" max="9739" width="12.77734375" style="19" customWidth="1"/>
    <col min="9740" max="9740" width="15" style="19" customWidth="1"/>
    <col min="9741" max="9741" width="16.77734375" style="19" customWidth="1"/>
    <col min="9742" max="9742" width="16.109375" style="19" customWidth="1"/>
    <col min="9743" max="9743" width="15.44140625" style="19" customWidth="1"/>
    <col min="9744" max="9744" width="15.77734375" style="19" customWidth="1"/>
    <col min="9745" max="9745" width="19.44140625" style="19" customWidth="1"/>
    <col min="9746" max="9746" width="15.77734375" style="19" customWidth="1"/>
    <col min="9747" max="9747" width="14.33203125" style="19" customWidth="1"/>
    <col min="9748" max="9748" width="15.77734375" style="19" customWidth="1"/>
    <col min="9749" max="9749" width="17.6640625" style="19" customWidth="1"/>
    <col min="9750" max="9750" width="19.6640625" style="19" customWidth="1"/>
    <col min="9751" max="9751" width="14.44140625" style="19" customWidth="1"/>
    <col min="9752" max="9987" width="9.33203125" style="19"/>
    <col min="9988" max="9988" width="12.109375" style="19" customWidth="1"/>
    <col min="9989" max="9989" width="30" style="19" customWidth="1"/>
    <col min="9990" max="9990" width="24.44140625" style="19" customWidth="1"/>
    <col min="9991" max="9991" width="17.109375" style="19" customWidth="1"/>
    <col min="9992" max="9992" width="15.33203125" style="19" customWidth="1"/>
    <col min="9993" max="9993" width="13.44140625" style="19" customWidth="1"/>
    <col min="9994" max="9995" width="12.77734375" style="19" customWidth="1"/>
    <col min="9996" max="9996" width="15" style="19" customWidth="1"/>
    <col min="9997" max="9997" width="16.77734375" style="19" customWidth="1"/>
    <col min="9998" max="9998" width="16.109375" style="19" customWidth="1"/>
    <col min="9999" max="9999" width="15.44140625" style="19" customWidth="1"/>
    <col min="10000" max="10000" width="15.77734375" style="19" customWidth="1"/>
    <col min="10001" max="10001" width="19.44140625" style="19" customWidth="1"/>
    <col min="10002" max="10002" width="15.77734375" style="19" customWidth="1"/>
    <col min="10003" max="10003" width="14.33203125" style="19" customWidth="1"/>
    <col min="10004" max="10004" width="15.77734375" style="19" customWidth="1"/>
    <col min="10005" max="10005" width="17.6640625" style="19" customWidth="1"/>
    <col min="10006" max="10006" width="19.6640625" style="19" customWidth="1"/>
    <col min="10007" max="10007" width="14.44140625" style="19" customWidth="1"/>
    <col min="10008" max="10243" width="9.33203125" style="19"/>
    <col min="10244" max="10244" width="12.109375" style="19" customWidth="1"/>
    <col min="10245" max="10245" width="30" style="19" customWidth="1"/>
    <col min="10246" max="10246" width="24.44140625" style="19" customWidth="1"/>
    <col min="10247" max="10247" width="17.109375" style="19" customWidth="1"/>
    <col min="10248" max="10248" width="15.33203125" style="19" customWidth="1"/>
    <col min="10249" max="10249" width="13.44140625" style="19" customWidth="1"/>
    <col min="10250" max="10251" width="12.77734375" style="19" customWidth="1"/>
    <col min="10252" max="10252" width="15" style="19" customWidth="1"/>
    <col min="10253" max="10253" width="16.77734375" style="19" customWidth="1"/>
    <col min="10254" max="10254" width="16.109375" style="19" customWidth="1"/>
    <col min="10255" max="10255" width="15.44140625" style="19" customWidth="1"/>
    <col min="10256" max="10256" width="15.77734375" style="19" customWidth="1"/>
    <col min="10257" max="10257" width="19.44140625" style="19" customWidth="1"/>
    <col min="10258" max="10258" width="15.77734375" style="19" customWidth="1"/>
    <col min="10259" max="10259" width="14.33203125" style="19" customWidth="1"/>
    <col min="10260" max="10260" width="15.77734375" style="19" customWidth="1"/>
    <col min="10261" max="10261" width="17.6640625" style="19" customWidth="1"/>
    <col min="10262" max="10262" width="19.6640625" style="19" customWidth="1"/>
    <col min="10263" max="10263" width="14.44140625" style="19" customWidth="1"/>
    <col min="10264" max="10499" width="9.33203125" style="19"/>
    <col min="10500" max="10500" width="12.109375" style="19" customWidth="1"/>
    <col min="10501" max="10501" width="30" style="19" customWidth="1"/>
    <col min="10502" max="10502" width="24.44140625" style="19" customWidth="1"/>
    <col min="10503" max="10503" width="17.109375" style="19" customWidth="1"/>
    <col min="10504" max="10504" width="15.33203125" style="19" customWidth="1"/>
    <col min="10505" max="10505" width="13.44140625" style="19" customWidth="1"/>
    <col min="10506" max="10507" width="12.77734375" style="19" customWidth="1"/>
    <col min="10508" max="10508" width="15" style="19" customWidth="1"/>
    <col min="10509" max="10509" width="16.77734375" style="19" customWidth="1"/>
    <col min="10510" max="10510" width="16.109375" style="19" customWidth="1"/>
    <col min="10511" max="10511" width="15.44140625" style="19" customWidth="1"/>
    <col min="10512" max="10512" width="15.77734375" style="19" customWidth="1"/>
    <col min="10513" max="10513" width="19.44140625" style="19" customWidth="1"/>
    <col min="10514" max="10514" width="15.77734375" style="19" customWidth="1"/>
    <col min="10515" max="10515" width="14.33203125" style="19" customWidth="1"/>
    <col min="10516" max="10516" width="15.77734375" style="19" customWidth="1"/>
    <col min="10517" max="10517" width="17.6640625" style="19" customWidth="1"/>
    <col min="10518" max="10518" width="19.6640625" style="19" customWidth="1"/>
    <col min="10519" max="10519" width="14.44140625" style="19" customWidth="1"/>
    <col min="10520" max="10755" width="9.33203125" style="19"/>
    <col min="10756" max="10756" width="12.109375" style="19" customWidth="1"/>
    <col min="10757" max="10757" width="30" style="19" customWidth="1"/>
    <col min="10758" max="10758" width="24.44140625" style="19" customWidth="1"/>
    <col min="10759" max="10759" width="17.109375" style="19" customWidth="1"/>
    <col min="10760" max="10760" width="15.33203125" style="19" customWidth="1"/>
    <col min="10761" max="10761" width="13.44140625" style="19" customWidth="1"/>
    <col min="10762" max="10763" width="12.77734375" style="19" customWidth="1"/>
    <col min="10764" max="10764" width="15" style="19" customWidth="1"/>
    <col min="10765" max="10765" width="16.77734375" style="19" customWidth="1"/>
    <col min="10766" max="10766" width="16.109375" style="19" customWidth="1"/>
    <col min="10767" max="10767" width="15.44140625" style="19" customWidth="1"/>
    <col min="10768" max="10768" width="15.77734375" style="19" customWidth="1"/>
    <col min="10769" max="10769" width="19.44140625" style="19" customWidth="1"/>
    <col min="10770" max="10770" width="15.77734375" style="19" customWidth="1"/>
    <col min="10771" max="10771" width="14.33203125" style="19" customWidth="1"/>
    <col min="10772" max="10772" width="15.77734375" style="19" customWidth="1"/>
    <col min="10773" max="10773" width="17.6640625" style="19" customWidth="1"/>
    <col min="10774" max="10774" width="19.6640625" style="19" customWidth="1"/>
    <col min="10775" max="10775" width="14.44140625" style="19" customWidth="1"/>
    <col min="10776" max="11011" width="9.33203125" style="19"/>
    <col min="11012" max="11012" width="12.109375" style="19" customWidth="1"/>
    <col min="11013" max="11013" width="30" style="19" customWidth="1"/>
    <col min="11014" max="11014" width="24.44140625" style="19" customWidth="1"/>
    <col min="11015" max="11015" width="17.109375" style="19" customWidth="1"/>
    <col min="11016" max="11016" width="15.33203125" style="19" customWidth="1"/>
    <col min="11017" max="11017" width="13.44140625" style="19" customWidth="1"/>
    <col min="11018" max="11019" width="12.77734375" style="19" customWidth="1"/>
    <col min="11020" max="11020" width="15" style="19" customWidth="1"/>
    <col min="11021" max="11021" width="16.77734375" style="19" customWidth="1"/>
    <col min="11022" max="11022" width="16.109375" style="19" customWidth="1"/>
    <col min="11023" max="11023" width="15.44140625" style="19" customWidth="1"/>
    <col min="11024" max="11024" width="15.77734375" style="19" customWidth="1"/>
    <col min="11025" max="11025" width="19.44140625" style="19" customWidth="1"/>
    <col min="11026" max="11026" width="15.77734375" style="19" customWidth="1"/>
    <col min="11027" max="11027" width="14.33203125" style="19" customWidth="1"/>
    <col min="11028" max="11028" width="15.77734375" style="19" customWidth="1"/>
    <col min="11029" max="11029" width="17.6640625" style="19" customWidth="1"/>
    <col min="11030" max="11030" width="19.6640625" style="19" customWidth="1"/>
    <col min="11031" max="11031" width="14.44140625" style="19" customWidth="1"/>
    <col min="11032" max="11267" width="9.33203125" style="19"/>
    <col min="11268" max="11268" width="12.109375" style="19" customWidth="1"/>
    <col min="11269" max="11269" width="30" style="19" customWidth="1"/>
    <col min="11270" max="11270" width="24.44140625" style="19" customWidth="1"/>
    <col min="11271" max="11271" width="17.109375" style="19" customWidth="1"/>
    <col min="11272" max="11272" width="15.33203125" style="19" customWidth="1"/>
    <col min="11273" max="11273" width="13.44140625" style="19" customWidth="1"/>
    <col min="11274" max="11275" width="12.77734375" style="19" customWidth="1"/>
    <col min="11276" max="11276" width="15" style="19" customWidth="1"/>
    <col min="11277" max="11277" width="16.77734375" style="19" customWidth="1"/>
    <col min="11278" max="11278" width="16.109375" style="19" customWidth="1"/>
    <col min="11279" max="11279" width="15.44140625" style="19" customWidth="1"/>
    <col min="11280" max="11280" width="15.77734375" style="19" customWidth="1"/>
    <col min="11281" max="11281" width="19.44140625" style="19" customWidth="1"/>
    <col min="11282" max="11282" width="15.77734375" style="19" customWidth="1"/>
    <col min="11283" max="11283" width="14.33203125" style="19" customWidth="1"/>
    <col min="11284" max="11284" width="15.77734375" style="19" customWidth="1"/>
    <col min="11285" max="11285" width="17.6640625" style="19" customWidth="1"/>
    <col min="11286" max="11286" width="19.6640625" style="19" customWidth="1"/>
    <col min="11287" max="11287" width="14.44140625" style="19" customWidth="1"/>
    <col min="11288" max="11523" width="9.33203125" style="19"/>
    <col min="11524" max="11524" width="12.109375" style="19" customWidth="1"/>
    <col min="11525" max="11525" width="30" style="19" customWidth="1"/>
    <col min="11526" max="11526" width="24.44140625" style="19" customWidth="1"/>
    <col min="11527" max="11527" width="17.109375" style="19" customWidth="1"/>
    <col min="11528" max="11528" width="15.33203125" style="19" customWidth="1"/>
    <col min="11529" max="11529" width="13.44140625" style="19" customWidth="1"/>
    <col min="11530" max="11531" width="12.77734375" style="19" customWidth="1"/>
    <col min="11532" max="11532" width="15" style="19" customWidth="1"/>
    <col min="11533" max="11533" width="16.77734375" style="19" customWidth="1"/>
    <col min="11534" max="11534" width="16.109375" style="19" customWidth="1"/>
    <col min="11535" max="11535" width="15.44140625" style="19" customWidth="1"/>
    <col min="11536" max="11536" width="15.77734375" style="19" customWidth="1"/>
    <col min="11537" max="11537" width="19.44140625" style="19" customWidth="1"/>
    <col min="11538" max="11538" width="15.77734375" style="19" customWidth="1"/>
    <col min="11539" max="11539" width="14.33203125" style="19" customWidth="1"/>
    <col min="11540" max="11540" width="15.77734375" style="19" customWidth="1"/>
    <col min="11541" max="11541" width="17.6640625" style="19" customWidth="1"/>
    <col min="11542" max="11542" width="19.6640625" style="19" customWidth="1"/>
    <col min="11543" max="11543" width="14.44140625" style="19" customWidth="1"/>
    <col min="11544" max="11779" width="9.33203125" style="19"/>
    <col min="11780" max="11780" width="12.109375" style="19" customWidth="1"/>
    <col min="11781" max="11781" width="30" style="19" customWidth="1"/>
    <col min="11782" max="11782" width="24.44140625" style="19" customWidth="1"/>
    <col min="11783" max="11783" width="17.109375" style="19" customWidth="1"/>
    <col min="11784" max="11784" width="15.33203125" style="19" customWidth="1"/>
    <col min="11785" max="11785" width="13.44140625" style="19" customWidth="1"/>
    <col min="11786" max="11787" width="12.77734375" style="19" customWidth="1"/>
    <col min="11788" max="11788" width="15" style="19" customWidth="1"/>
    <col min="11789" max="11789" width="16.77734375" style="19" customWidth="1"/>
    <col min="11790" max="11790" width="16.109375" style="19" customWidth="1"/>
    <col min="11791" max="11791" width="15.44140625" style="19" customWidth="1"/>
    <col min="11792" max="11792" width="15.77734375" style="19" customWidth="1"/>
    <col min="11793" max="11793" width="19.44140625" style="19" customWidth="1"/>
    <col min="11794" max="11794" width="15.77734375" style="19" customWidth="1"/>
    <col min="11795" max="11795" width="14.33203125" style="19" customWidth="1"/>
    <col min="11796" max="11796" width="15.77734375" style="19" customWidth="1"/>
    <col min="11797" max="11797" width="17.6640625" style="19" customWidth="1"/>
    <col min="11798" max="11798" width="19.6640625" style="19" customWidth="1"/>
    <col min="11799" max="11799" width="14.44140625" style="19" customWidth="1"/>
    <col min="11800" max="12035" width="9.33203125" style="19"/>
    <col min="12036" max="12036" width="12.109375" style="19" customWidth="1"/>
    <col min="12037" max="12037" width="30" style="19" customWidth="1"/>
    <col min="12038" max="12038" width="24.44140625" style="19" customWidth="1"/>
    <col min="12039" max="12039" width="17.109375" style="19" customWidth="1"/>
    <col min="12040" max="12040" width="15.33203125" style="19" customWidth="1"/>
    <col min="12041" max="12041" width="13.44140625" style="19" customWidth="1"/>
    <col min="12042" max="12043" width="12.77734375" style="19" customWidth="1"/>
    <col min="12044" max="12044" width="15" style="19" customWidth="1"/>
    <col min="12045" max="12045" width="16.77734375" style="19" customWidth="1"/>
    <col min="12046" max="12046" width="16.109375" style="19" customWidth="1"/>
    <col min="12047" max="12047" width="15.44140625" style="19" customWidth="1"/>
    <col min="12048" max="12048" width="15.77734375" style="19" customWidth="1"/>
    <col min="12049" max="12049" width="19.44140625" style="19" customWidth="1"/>
    <col min="12050" max="12050" width="15.77734375" style="19" customWidth="1"/>
    <col min="12051" max="12051" width="14.33203125" style="19" customWidth="1"/>
    <col min="12052" max="12052" width="15.77734375" style="19" customWidth="1"/>
    <col min="12053" max="12053" width="17.6640625" style="19" customWidth="1"/>
    <col min="12054" max="12054" width="19.6640625" style="19" customWidth="1"/>
    <col min="12055" max="12055" width="14.44140625" style="19" customWidth="1"/>
    <col min="12056" max="12291" width="9.33203125" style="19"/>
    <col min="12292" max="12292" width="12.109375" style="19" customWidth="1"/>
    <col min="12293" max="12293" width="30" style="19" customWidth="1"/>
    <col min="12294" max="12294" width="24.44140625" style="19" customWidth="1"/>
    <col min="12295" max="12295" width="17.109375" style="19" customWidth="1"/>
    <col min="12296" max="12296" width="15.33203125" style="19" customWidth="1"/>
    <col min="12297" max="12297" width="13.44140625" style="19" customWidth="1"/>
    <col min="12298" max="12299" width="12.77734375" style="19" customWidth="1"/>
    <col min="12300" max="12300" width="15" style="19" customWidth="1"/>
    <col min="12301" max="12301" width="16.77734375" style="19" customWidth="1"/>
    <col min="12302" max="12302" width="16.109375" style="19" customWidth="1"/>
    <col min="12303" max="12303" width="15.44140625" style="19" customWidth="1"/>
    <col min="12304" max="12304" width="15.77734375" style="19" customWidth="1"/>
    <col min="12305" max="12305" width="19.44140625" style="19" customWidth="1"/>
    <col min="12306" max="12306" width="15.77734375" style="19" customWidth="1"/>
    <col min="12307" max="12307" width="14.33203125" style="19" customWidth="1"/>
    <col min="12308" max="12308" width="15.77734375" style="19" customWidth="1"/>
    <col min="12309" max="12309" width="17.6640625" style="19" customWidth="1"/>
    <col min="12310" max="12310" width="19.6640625" style="19" customWidth="1"/>
    <col min="12311" max="12311" width="14.44140625" style="19" customWidth="1"/>
    <col min="12312" max="12547" width="9.33203125" style="19"/>
    <col min="12548" max="12548" width="12.109375" style="19" customWidth="1"/>
    <col min="12549" max="12549" width="30" style="19" customWidth="1"/>
    <col min="12550" max="12550" width="24.44140625" style="19" customWidth="1"/>
    <col min="12551" max="12551" width="17.109375" style="19" customWidth="1"/>
    <col min="12552" max="12552" width="15.33203125" style="19" customWidth="1"/>
    <col min="12553" max="12553" width="13.44140625" style="19" customWidth="1"/>
    <col min="12554" max="12555" width="12.77734375" style="19" customWidth="1"/>
    <col min="12556" max="12556" width="15" style="19" customWidth="1"/>
    <col min="12557" max="12557" width="16.77734375" style="19" customWidth="1"/>
    <col min="12558" max="12558" width="16.109375" style="19" customWidth="1"/>
    <col min="12559" max="12559" width="15.44140625" style="19" customWidth="1"/>
    <col min="12560" max="12560" width="15.77734375" style="19" customWidth="1"/>
    <col min="12561" max="12561" width="19.44140625" style="19" customWidth="1"/>
    <col min="12562" max="12562" width="15.77734375" style="19" customWidth="1"/>
    <col min="12563" max="12563" width="14.33203125" style="19" customWidth="1"/>
    <col min="12564" max="12564" width="15.77734375" style="19" customWidth="1"/>
    <col min="12565" max="12565" width="17.6640625" style="19" customWidth="1"/>
    <col min="12566" max="12566" width="19.6640625" style="19" customWidth="1"/>
    <col min="12567" max="12567" width="14.44140625" style="19" customWidth="1"/>
    <col min="12568" max="12803" width="9.33203125" style="19"/>
    <col min="12804" max="12804" width="12.109375" style="19" customWidth="1"/>
    <col min="12805" max="12805" width="30" style="19" customWidth="1"/>
    <col min="12806" max="12806" width="24.44140625" style="19" customWidth="1"/>
    <col min="12807" max="12807" width="17.109375" style="19" customWidth="1"/>
    <col min="12808" max="12808" width="15.33203125" style="19" customWidth="1"/>
    <col min="12809" max="12809" width="13.44140625" style="19" customWidth="1"/>
    <col min="12810" max="12811" width="12.77734375" style="19" customWidth="1"/>
    <col min="12812" max="12812" width="15" style="19" customWidth="1"/>
    <col min="12813" max="12813" width="16.77734375" style="19" customWidth="1"/>
    <col min="12814" max="12814" width="16.109375" style="19" customWidth="1"/>
    <col min="12815" max="12815" width="15.44140625" style="19" customWidth="1"/>
    <col min="12816" max="12816" width="15.77734375" style="19" customWidth="1"/>
    <col min="12817" max="12817" width="19.44140625" style="19" customWidth="1"/>
    <col min="12818" max="12818" width="15.77734375" style="19" customWidth="1"/>
    <col min="12819" max="12819" width="14.33203125" style="19" customWidth="1"/>
    <col min="12820" max="12820" width="15.77734375" style="19" customWidth="1"/>
    <col min="12821" max="12821" width="17.6640625" style="19" customWidth="1"/>
    <col min="12822" max="12822" width="19.6640625" style="19" customWidth="1"/>
    <col min="12823" max="12823" width="14.44140625" style="19" customWidth="1"/>
    <col min="12824" max="13059" width="9.33203125" style="19"/>
    <col min="13060" max="13060" width="12.109375" style="19" customWidth="1"/>
    <col min="13061" max="13061" width="30" style="19" customWidth="1"/>
    <col min="13062" max="13062" width="24.44140625" style="19" customWidth="1"/>
    <col min="13063" max="13063" width="17.109375" style="19" customWidth="1"/>
    <col min="13064" max="13064" width="15.33203125" style="19" customWidth="1"/>
    <col min="13065" max="13065" width="13.44140625" style="19" customWidth="1"/>
    <col min="13066" max="13067" width="12.77734375" style="19" customWidth="1"/>
    <col min="13068" max="13068" width="15" style="19" customWidth="1"/>
    <col min="13069" max="13069" width="16.77734375" style="19" customWidth="1"/>
    <col min="13070" max="13070" width="16.109375" style="19" customWidth="1"/>
    <col min="13071" max="13071" width="15.44140625" style="19" customWidth="1"/>
    <col min="13072" max="13072" width="15.77734375" style="19" customWidth="1"/>
    <col min="13073" max="13073" width="19.44140625" style="19" customWidth="1"/>
    <col min="13074" max="13074" width="15.77734375" style="19" customWidth="1"/>
    <col min="13075" max="13075" width="14.33203125" style="19" customWidth="1"/>
    <col min="13076" max="13076" width="15.77734375" style="19" customWidth="1"/>
    <col min="13077" max="13077" width="17.6640625" style="19" customWidth="1"/>
    <col min="13078" max="13078" width="19.6640625" style="19" customWidth="1"/>
    <col min="13079" max="13079" width="14.44140625" style="19" customWidth="1"/>
    <col min="13080" max="13315" width="9.33203125" style="19"/>
    <col min="13316" max="13316" width="12.109375" style="19" customWidth="1"/>
    <col min="13317" max="13317" width="30" style="19" customWidth="1"/>
    <col min="13318" max="13318" width="24.44140625" style="19" customWidth="1"/>
    <col min="13319" max="13319" width="17.109375" style="19" customWidth="1"/>
    <col min="13320" max="13320" width="15.33203125" style="19" customWidth="1"/>
    <col min="13321" max="13321" width="13.44140625" style="19" customWidth="1"/>
    <col min="13322" max="13323" width="12.77734375" style="19" customWidth="1"/>
    <col min="13324" max="13324" width="15" style="19" customWidth="1"/>
    <col min="13325" max="13325" width="16.77734375" style="19" customWidth="1"/>
    <col min="13326" max="13326" width="16.109375" style="19" customWidth="1"/>
    <col min="13327" max="13327" width="15.44140625" style="19" customWidth="1"/>
    <col min="13328" max="13328" width="15.77734375" style="19" customWidth="1"/>
    <col min="13329" max="13329" width="19.44140625" style="19" customWidth="1"/>
    <col min="13330" max="13330" width="15.77734375" style="19" customWidth="1"/>
    <col min="13331" max="13331" width="14.33203125" style="19" customWidth="1"/>
    <col min="13332" max="13332" width="15.77734375" style="19" customWidth="1"/>
    <col min="13333" max="13333" width="17.6640625" style="19" customWidth="1"/>
    <col min="13334" max="13334" width="19.6640625" style="19" customWidth="1"/>
    <col min="13335" max="13335" width="14.44140625" style="19" customWidth="1"/>
    <col min="13336" max="13571" width="9.33203125" style="19"/>
    <col min="13572" max="13572" width="12.109375" style="19" customWidth="1"/>
    <col min="13573" max="13573" width="30" style="19" customWidth="1"/>
    <col min="13574" max="13574" width="24.44140625" style="19" customWidth="1"/>
    <col min="13575" max="13575" width="17.109375" style="19" customWidth="1"/>
    <col min="13576" max="13576" width="15.33203125" style="19" customWidth="1"/>
    <col min="13577" max="13577" width="13.44140625" style="19" customWidth="1"/>
    <col min="13578" max="13579" width="12.77734375" style="19" customWidth="1"/>
    <col min="13580" max="13580" width="15" style="19" customWidth="1"/>
    <col min="13581" max="13581" width="16.77734375" style="19" customWidth="1"/>
    <col min="13582" max="13582" width="16.109375" style="19" customWidth="1"/>
    <col min="13583" max="13583" width="15.44140625" style="19" customWidth="1"/>
    <col min="13584" max="13584" width="15.77734375" style="19" customWidth="1"/>
    <col min="13585" max="13585" width="19.44140625" style="19" customWidth="1"/>
    <col min="13586" max="13586" width="15.77734375" style="19" customWidth="1"/>
    <col min="13587" max="13587" width="14.33203125" style="19" customWidth="1"/>
    <col min="13588" max="13588" width="15.77734375" style="19" customWidth="1"/>
    <col min="13589" max="13589" width="17.6640625" style="19" customWidth="1"/>
    <col min="13590" max="13590" width="19.6640625" style="19" customWidth="1"/>
    <col min="13591" max="13591" width="14.44140625" style="19" customWidth="1"/>
    <col min="13592" max="13827" width="9.33203125" style="19"/>
    <col min="13828" max="13828" width="12.109375" style="19" customWidth="1"/>
    <col min="13829" max="13829" width="30" style="19" customWidth="1"/>
    <col min="13830" max="13830" width="24.44140625" style="19" customWidth="1"/>
    <col min="13831" max="13831" width="17.109375" style="19" customWidth="1"/>
    <col min="13832" max="13832" width="15.33203125" style="19" customWidth="1"/>
    <col min="13833" max="13833" width="13.44140625" style="19" customWidth="1"/>
    <col min="13834" max="13835" width="12.77734375" style="19" customWidth="1"/>
    <col min="13836" max="13836" width="15" style="19" customWidth="1"/>
    <col min="13837" max="13837" width="16.77734375" style="19" customWidth="1"/>
    <col min="13838" max="13838" width="16.109375" style="19" customWidth="1"/>
    <col min="13839" max="13839" width="15.44140625" style="19" customWidth="1"/>
    <col min="13840" max="13840" width="15.77734375" style="19" customWidth="1"/>
    <col min="13841" max="13841" width="19.44140625" style="19" customWidth="1"/>
    <col min="13842" max="13842" width="15.77734375" style="19" customWidth="1"/>
    <col min="13843" max="13843" width="14.33203125" style="19" customWidth="1"/>
    <col min="13844" max="13844" width="15.77734375" style="19" customWidth="1"/>
    <col min="13845" max="13845" width="17.6640625" style="19" customWidth="1"/>
    <col min="13846" max="13846" width="19.6640625" style="19" customWidth="1"/>
    <col min="13847" max="13847" width="14.44140625" style="19" customWidth="1"/>
    <col min="13848" max="14083" width="9.33203125" style="19"/>
    <col min="14084" max="14084" width="12.109375" style="19" customWidth="1"/>
    <col min="14085" max="14085" width="30" style="19" customWidth="1"/>
    <col min="14086" max="14086" width="24.44140625" style="19" customWidth="1"/>
    <col min="14087" max="14087" width="17.109375" style="19" customWidth="1"/>
    <col min="14088" max="14088" width="15.33203125" style="19" customWidth="1"/>
    <col min="14089" max="14089" width="13.44140625" style="19" customWidth="1"/>
    <col min="14090" max="14091" width="12.77734375" style="19" customWidth="1"/>
    <col min="14092" max="14092" width="15" style="19" customWidth="1"/>
    <col min="14093" max="14093" width="16.77734375" style="19" customWidth="1"/>
    <col min="14094" max="14094" width="16.109375" style="19" customWidth="1"/>
    <col min="14095" max="14095" width="15.44140625" style="19" customWidth="1"/>
    <col min="14096" max="14096" width="15.77734375" style="19" customWidth="1"/>
    <col min="14097" max="14097" width="19.44140625" style="19" customWidth="1"/>
    <col min="14098" max="14098" width="15.77734375" style="19" customWidth="1"/>
    <col min="14099" max="14099" width="14.33203125" style="19" customWidth="1"/>
    <col min="14100" max="14100" width="15.77734375" style="19" customWidth="1"/>
    <col min="14101" max="14101" width="17.6640625" style="19" customWidth="1"/>
    <col min="14102" max="14102" width="19.6640625" style="19" customWidth="1"/>
    <col min="14103" max="14103" width="14.44140625" style="19" customWidth="1"/>
    <col min="14104" max="14339" width="9.33203125" style="19"/>
    <col min="14340" max="14340" width="12.109375" style="19" customWidth="1"/>
    <col min="14341" max="14341" width="30" style="19" customWidth="1"/>
    <col min="14342" max="14342" width="24.44140625" style="19" customWidth="1"/>
    <col min="14343" max="14343" width="17.109375" style="19" customWidth="1"/>
    <col min="14344" max="14344" width="15.33203125" style="19" customWidth="1"/>
    <col min="14345" max="14345" width="13.44140625" style="19" customWidth="1"/>
    <col min="14346" max="14347" width="12.77734375" style="19" customWidth="1"/>
    <col min="14348" max="14348" width="15" style="19" customWidth="1"/>
    <col min="14349" max="14349" width="16.77734375" style="19" customWidth="1"/>
    <col min="14350" max="14350" width="16.109375" style="19" customWidth="1"/>
    <col min="14351" max="14351" width="15.44140625" style="19" customWidth="1"/>
    <col min="14352" max="14352" width="15.77734375" style="19" customWidth="1"/>
    <col min="14353" max="14353" width="19.44140625" style="19" customWidth="1"/>
    <col min="14354" max="14354" width="15.77734375" style="19" customWidth="1"/>
    <col min="14355" max="14355" width="14.33203125" style="19" customWidth="1"/>
    <col min="14356" max="14356" width="15.77734375" style="19" customWidth="1"/>
    <col min="14357" max="14357" width="17.6640625" style="19" customWidth="1"/>
    <col min="14358" max="14358" width="19.6640625" style="19" customWidth="1"/>
    <col min="14359" max="14359" width="14.44140625" style="19" customWidth="1"/>
    <col min="14360" max="14595" width="9.33203125" style="19"/>
    <col min="14596" max="14596" width="12.109375" style="19" customWidth="1"/>
    <col min="14597" max="14597" width="30" style="19" customWidth="1"/>
    <col min="14598" max="14598" width="24.44140625" style="19" customWidth="1"/>
    <col min="14599" max="14599" width="17.109375" style="19" customWidth="1"/>
    <col min="14600" max="14600" width="15.33203125" style="19" customWidth="1"/>
    <col min="14601" max="14601" width="13.44140625" style="19" customWidth="1"/>
    <col min="14602" max="14603" width="12.77734375" style="19" customWidth="1"/>
    <col min="14604" max="14604" width="15" style="19" customWidth="1"/>
    <col min="14605" max="14605" width="16.77734375" style="19" customWidth="1"/>
    <col min="14606" max="14606" width="16.109375" style="19" customWidth="1"/>
    <col min="14607" max="14607" width="15.44140625" style="19" customWidth="1"/>
    <col min="14608" max="14608" width="15.77734375" style="19" customWidth="1"/>
    <col min="14609" max="14609" width="19.44140625" style="19" customWidth="1"/>
    <col min="14610" max="14610" width="15.77734375" style="19" customWidth="1"/>
    <col min="14611" max="14611" width="14.33203125" style="19" customWidth="1"/>
    <col min="14612" max="14612" width="15.77734375" style="19" customWidth="1"/>
    <col min="14613" max="14613" width="17.6640625" style="19" customWidth="1"/>
    <col min="14614" max="14614" width="19.6640625" style="19" customWidth="1"/>
    <col min="14615" max="14615" width="14.44140625" style="19" customWidth="1"/>
    <col min="14616" max="14851" width="9.33203125" style="19"/>
    <col min="14852" max="14852" width="12.109375" style="19" customWidth="1"/>
    <col min="14853" max="14853" width="30" style="19" customWidth="1"/>
    <col min="14854" max="14854" width="24.44140625" style="19" customWidth="1"/>
    <col min="14855" max="14855" width="17.109375" style="19" customWidth="1"/>
    <col min="14856" max="14856" width="15.33203125" style="19" customWidth="1"/>
    <col min="14857" max="14857" width="13.44140625" style="19" customWidth="1"/>
    <col min="14858" max="14859" width="12.77734375" style="19" customWidth="1"/>
    <col min="14860" max="14860" width="15" style="19" customWidth="1"/>
    <col min="14861" max="14861" width="16.77734375" style="19" customWidth="1"/>
    <col min="14862" max="14862" width="16.109375" style="19" customWidth="1"/>
    <col min="14863" max="14863" width="15.44140625" style="19" customWidth="1"/>
    <col min="14864" max="14864" width="15.77734375" style="19" customWidth="1"/>
    <col min="14865" max="14865" width="19.44140625" style="19" customWidth="1"/>
    <col min="14866" max="14866" width="15.77734375" style="19" customWidth="1"/>
    <col min="14867" max="14867" width="14.33203125" style="19" customWidth="1"/>
    <col min="14868" max="14868" width="15.77734375" style="19" customWidth="1"/>
    <col min="14869" max="14869" width="17.6640625" style="19" customWidth="1"/>
    <col min="14870" max="14870" width="19.6640625" style="19" customWidth="1"/>
    <col min="14871" max="14871" width="14.44140625" style="19" customWidth="1"/>
    <col min="14872" max="15107" width="9.33203125" style="19"/>
    <col min="15108" max="15108" width="12.109375" style="19" customWidth="1"/>
    <col min="15109" max="15109" width="30" style="19" customWidth="1"/>
    <col min="15110" max="15110" width="24.44140625" style="19" customWidth="1"/>
    <col min="15111" max="15111" width="17.109375" style="19" customWidth="1"/>
    <col min="15112" max="15112" width="15.33203125" style="19" customWidth="1"/>
    <col min="15113" max="15113" width="13.44140625" style="19" customWidth="1"/>
    <col min="15114" max="15115" width="12.77734375" style="19" customWidth="1"/>
    <col min="15116" max="15116" width="15" style="19" customWidth="1"/>
    <col min="15117" max="15117" width="16.77734375" style="19" customWidth="1"/>
    <col min="15118" max="15118" width="16.109375" style="19" customWidth="1"/>
    <col min="15119" max="15119" width="15.44140625" style="19" customWidth="1"/>
    <col min="15120" max="15120" width="15.77734375" style="19" customWidth="1"/>
    <col min="15121" max="15121" width="19.44140625" style="19" customWidth="1"/>
    <col min="15122" max="15122" width="15.77734375" style="19" customWidth="1"/>
    <col min="15123" max="15123" width="14.33203125" style="19" customWidth="1"/>
    <col min="15124" max="15124" width="15.77734375" style="19" customWidth="1"/>
    <col min="15125" max="15125" width="17.6640625" style="19" customWidth="1"/>
    <col min="15126" max="15126" width="19.6640625" style="19" customWidth="1"/>
    <col min="15127" max="15127" width="14.44140625" style="19" customWidth="1"/>
    <col min="15128" max="15363" width="9.33203125" style="19"/>
    <col min="15364" max="15364" width="12.109375" style="19" customWidth="1"/>
    <col min="15365" max="15365" width="30" style="19" customWidth="1"/>
    <col min="15366" max="15366" width="24.44140625" style="19" customWidth="1"/>
    <col min="15367" max="15367" width="17.109375" style="19" customWidth="1"/>
    <col min="15368" max="15368" width="15.33203125" style="19" customWidth="1"/>
    <col min="15369" max="15369" width="13.44140625" style="19" customWidth="1"/>
    <col min="15370" max="15371" width="12.77734375" style="19" customWidth="1"/>
    <col min="15372" max="15372" width="15" style="19" customWidth="1"/>
    <col min="15373" max="15373" width="16.77734375" style="19" customWidth="1"/>
    <col min="15374" max="15374" width="16.109375" style="19" customWidth="1"/>
    <col min="15375" max="15375" width="15.44140625" style="19" customWidth="1"/>
    <col min="15376" max="15376" width="15.77734375" style="19" customWidth="1"/>
    <col min="15377" max="15377" width="19.44140625" style="19" customWidth="1"/>
    <col min="15378" max="15378" width="15.77734375" style="19" customWidth="1"/>
    <col min="15379" max="15379" width="14.33203125" style="19" customWidth="1"/>
    <col min="15380" max="15380" width="15.77734375" style="19" customWidth="1"/>
    <col min="15381" max="15381" width="17.6640625" style="19" customWidth="1"/>
    <col min="15382" max="15382" width="19.6640625" style="19" customWidth="1"/>
    <col min="15383" max="15383" width="14.44140625" style="19" customWidth="1"/>
    <col min="15384" max="15619" width="9.33203125" style="19"/>
    <col min="15620" max="15620" width="12.109375" style="19" customWidth="1"/>
    <col min="15621" max="15621" width="30" style="19" customWidth="1"/>
    <col min="15622" max="15622" width="24.44140625" style="19" customWidth="1"/>
    <col min="15623" max="15623" width="17.109375" style="19" customWidth="1"/>
    <col min="15624" max="15624" width="15.33203125" style="19" customWidth="1"/>
    <col min="15625" max="15625" width="13.44140625" style="19" customWidth="1"/>
    <col min="15626" max="15627" width="12.77734375" style="19" customWidth="1"/>
    <col min="15628" max="15628" width="15" style="19" customWidth="1"/>
    <col min="15629" max="15629" width="16.77734375" style="19" customWidth="1"/>
    <col min="15630" max="15630" width="16.109375" style="19" customWidth="1"/>
    <col min="15631" max="15631" width="15.44140625" style="19" customWidth="1"/>
    <col min="15632" max="15632" width="15.77734375" style="19" customWidth="1"/>
    <col min="15633" max="15633" width="19.44140625" style="19" customWidth="1"/>
    <col min="15634" max="15634" width="15.77734375" style="19" customWidth="1"/>
    <col min="15635" max="15635" width="14.33203125" style="19" customWidth="1"/>
    <col min="15636" max="15636" width="15.77734375" style="19" customWidth="1"/>
    <col min="15637" max="15637" width="17.6640625" style="19" customWidth="1"/>
    <col min="15638" max="15638" width="19.6640625" style="19" customWidth="1"/>
    <col min="15639" max="15639" width="14.44140625" style="19" customWidth="1"/>
    <col min="15640" max="15875" width="9.33203125" style="19"/>
    <col min="15876" max="15876" width="12.109375" style="19" customWidth="1"/>
    <col min="15877" max="15877" width="30" style="19" customWidth="1"/>
    <col min="15878" max="15878" width="24.44140625" style="19" customWidth="1"/>
    <col min="15879" max="15879" width="17.109375" style="19" customWidth="1"/>
    <col min="15880" max="15880" width="15.33203125" style="19" customWidth="1"/>
    <col min="15881" max="15881" width="13.44140625" style="19" customWidth="1"/>
    <col min="15882" max="15883" width="12.77734375" style="19" customWidth="1"/>
    <col min="15884" max="15884" width="15" style="19" customWidth="1"/>
    <col min="15885" max="15885" width="16.77734375" style="19" customWidth="1"/>
    <col min="15886" max="15886" width="16.109375" style="19" customWidth="1"/>
    <col min="15887" max="15887" width="15.44140625" style="19" customWidth="1"/>
    <col min="15888" max="15888" width="15.77734375" style="19" customWidth="1"/>
    <col min="15889" max="15889" width="19.44140625" style="19" customWidth="1"/>
    <col min="15890" max="15890" width="15.77734375" style="19" customWidth="1"/>
    <col min="15891" max="15891" width="14.33203125" style="19" customWidth="1"/>
    <col min="15892" max="15892" width="15.77734375" style="19" customWidth="1"/>
    <col min="15893" max="15893" width="17.6640625" style="19" customWidth="1"/>
    <col min="15894" max="15894" width="19.6640625" style="19" customWidth="1"/>
    <col min="15895" max="15895" width="14.44140625" style="19" customWidth="1"/>
    <col min="15896" max="16131" width="9.33203125" style="19"/>
    <col min="16132" max="16132" width="12.109375" style="19" customWidth="1"/>
    <col min="16133" max="16133" width="30" style="19" customWidth="1"/>
    <col min="16134" max="16134" width="24.44140625" style="19" customWidth="1"/>
    <col min="16135" max="16135" width="17.109375" style="19" customWidth="1"/>
    <col min="16136" max="16136" width="15.33203125" style="19" customWidth="1"/>
    <col min="16137" max="16137" width="13.44140625" style="19" customWidth="1"/>
    <col min="16138" max="16139" width="12.77734375" style="19" customWidth="1"/>
    <col min="16140" max="16140" width="15" style="19" customWidth="1"/>
    <col min="16141" max="16141" width="16.77734375" style="19" customWidth="1"/>
    <col min="16142" max="16142" width="16.109375" style="19" customWidth="1"/>
    <col min="16143" max="16143" width="15.44140625" style="19" customWidth="1"/>
    <col min="16144" max="16144" width="15.77734375" style="19" customWidth="1"/>
    <col min="16145" max="16145" width="19.44140625" style="19" customWidth="1"/>
    <col min="16146" max="16146" width="15.77734375" style="19" customWidth="1"/>
    <col min="16147" max="16147" width="14.33203125" style="19" customWidth="1"/>
    <col min="16148" max="16148" width="15.77734375" style="19" customWidth="1"/>
    <col min="16149" max="16149" width="17.6640625" style="19" customWidth="1"/>
    <col min="16150" max="16150" width="19.6640625" style="19" customWidth="1"/>
    <col min="16151" max="16151" width="14.44140625" style="19" customWidth="1"/>
    <col min="16152" max="16384" width="9.33203125" style="19"/>
  </cols>
  <sheetData>
    <row r="1" spans="1:39" x14ac:dyDescent="0.35">
      <c r="C1" s="98" t="s">
        <v>116</v>
      </c>
      <c r="D1" s="98"/>
      <c r="E1" s="98"/>
      <c r="F1" s="98"/>
      <c r="G1" s="98"/>
      <c r="H1" s="98"/>
      <c r="I1" s="98"/>
      <c r="J1" s="98"/>
      <c r="K1" s="98"/>
      <c r="L1" s="98"/>
      <c r="M1" s="98"/>
      <c r="N1" s="98"/>
      <c r="O1" s="98"/>
      <c r="P1" s="98"/>
      <c r="Q1" s="98"/>
      <c r="R1" s="98"/>
      <c r="S1" s="98"/>
      <c r="T1" s="98"/>
      <c r="U1" s="98"/>
      <c r="V1" s="98"/>
      <c r="W1" s="98"/>
      <c r="X1" s="98"/>
    </row>
    <row r="2" spans="1:39" s="17" customFormat="1" x14ac:dyDescent="0.35">
      <c r="C2" s="98" t="s">
        <v>117</v>
      </c>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row>
    <row r="3" spans="1:39" s="17" customFormat="1" x14ac:dyDescent="0.35">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row>
    <row r="4" spans="1:39" s="17" customFormat="1" x14ac:dyDescent="0.35">
      <c r="C4" s="18"/>
      <c r="D4" s="18"/>
      <c r="E4" s="18"/>
      <c r="F4" s="18"/>
      <c r="G4" s="18"/>
      <c r="H4" s="18"/>
      <c r="I4" s="18"/>
      <c r="J4" s="18"/>
      <c r="K4" s="181" t="s">
        <v>92</v>
      </c>
      <c r="L4" s="181"/>
      <c r="M4" s="181"/>
      <c r="N4" s="18"/>
      <c r="O4" s="18"/>
      <c r="P4" s="18"/>
      <c r="Q4" s="18"/>
      <c r="R4" s="18"/>
      <c r="S4" s="18"/>
      <c r="T4" s="18"/>
      <c r="U4" s="18"/>
      <c r="V4" s="18"/>
      <c r="W4" s="18"/>
      <c r="X4" s="18"/>
      <c r="Y4" s="18"/>
      <c r="Z4" s="18"/>
      <c r="AA4" s="18"/>
      <c r="AB4" s="18"/>
      <c r="AC4" s="18"/>
      <c r="AD4" s="18"/>
      <c r="AE4" s="18"/>
      <c r="AF4" s="18"/>
      <c r="AG4" s="18"/>
      <c r="AH4" s="18"/>
      <c r="AI4" s="18"/>
      <c r="AJ4" s="18"/>
      <c r="AK4" s="18"/>
      <c r="AL4" s="18"/>
    </row>
    <row r="5" spans="1:39" ht="16.5" customHeight="1" x14ac:dyDescent="0.35">
      <c r="C5" s="20"/>
      <c r="D5" s="20"/>
      <c r="E5" s="20"/>
      <c r="F5" s="20"/>
      <c r="G5" s="20"/>
      <c r="H5" s="20"/>
      <c r="I5" s="20"/>
      <c r="J5" s="20"/>
      <c r="K5" s="20"/>
      <c r="L5" s="20"/>
      <c r="M5" s="20"/>
      <c r="N5" s="20"/>
      <c r="O5" s="20"/>
      <c r="P5" s="20"/>
      <c r="Q5" s="20"/>
      <c r="R5" s="20"/>
      <c r="S5" s="20"/>
      <c r="T5" s="20"/>
      <c r="U5" s="128"/>
      <c r="V5" s="128"/>
      <c r="W5" s="128"/>
      <c r="X5" s="128"/>
      <c r="Y5" s="128"/>
      <c r="Z5" s="128"/>
      <c r="AA5" s="128"/>
      <c r="AB5" s="128"/>
      <c r="AC5" s="128"/>
      <c r="AD5" s="128"/>
      <c r="AE5" s="128"/>
      <c r="AF5" s="128"/>
      <c r="AG5" s="128"/>
      <c r="AH5" s="128"/>
      <c r="AI5" s="128"/>
      <c r="AJ5" s="128"/>
      <c r="AK5" s="128"/>
      <c r="AL5" s="128"/>
    </row>
    <row r="6" spans="1:39" x14ac:dyDescent="0.35">
      <c r="D6" s="21"/>
      <c r="E6" s="21"/>
      <c r="F6" s="21"/>
      <c r="G6" s="21"/>
      <c r="H6" s="21"/>
      <c r="I6" s="21"/>
      <c r="J6" s="21"/>
      <c r="K6" s="182"/>
      <c r="L6" s="180" t="s">
        <v>122</v>
      </c>
      <c r="M6" s="179"/>
      <c r="N6" s="56"/>
      <c r="O6" s="21"/>
      <c r="P6" s="21"/>
      <c r="Q6" s="21"/>
      <c r="R6" s="21"/>
      <c r="S6" s="21"/>
      <c r="T6" s="21"/>
      <c r="U6" s="21"/>
      <c r="V6" s="21"/>
      <c r="W6" s="22"/>
      <c r="X6" s="22"/>
      <c r="Y6" s="22"/>
      <c r="Z6" s="22"/>
      <c r="AA6" s="22"/>
      <c r="AB6" s="22"/>
      <c r="AC6" s="22"/>
      <c r="AD6" s="22"/>
      <c r="AE6" s="22"/>
      <c r="AF6" s="22"/>
      <c r="AG6" s="22"/>
      <c r="AH6" s="22"/>
      <c r="AI6" s="22"/>
      <c r="AJ6" s="22"/>
      <c r="AK6" s="22"/>
      <c r="AL6" s="22"/>
    </row>
    <row r="7" spans="1:39" x14ac:dyDescent="0.35">
      <c r="D7" s="21"/>
      <c r="E7" s="21"/>
      <c r="F7" s="21"/>
      <c r="G7" s="21"/>
      <c r="H7" s="21"/>
      <c r="I7" s="21"/>
      <c r="J7" s="21"/>
      <c r="K7" s="46" t="s">
        <v>90</v>
      </c>
      <c r="L7" s="46"/>
      <c r="M7" s="21"/>
      <c r="N7" s="21"/>
      <c r="O7" s="21"/>
      <c r="P7" s="21"/>
      <c r="Q7" s="21"/>
      <c r="R7" s="21"/>
      <c r="S7" s="21"/>
      <c r="T7" s="21"/>
      <c r="U7" s="45"/>
      <c r="V7" s="45"/>
      <c r="W7" s="22"/>
      <c r="X7" s="22"/>
      <c r="Y7" s="22"/>
      <c r="Z7" s="22"/>
      <c r="AA7" s="22"/>
      <c r="AB7" s="22"/>
      <c r="AC7" s="22"/>
      <c r="AD7" s="22"/>
      <c r="AE7" s="22"/>
      <c r="AF7" s="22"/>
      <c r="AG7" s="22"/>
      <c r="AH7" s="22"/>
      <c r="AI7" s="22"/>
      <c r="AJ7" s="22"/>
      <c r="AK7" s="22"/>
      <c r="AL7" s="22"/>
    </row>
    <row r="8" spans="1:39" x14ac:dyDescent="0.35">
      <c r="C8" s="130" t="s">
        <v>115</v>
      </c>
      <c r="D8" s="130"/>
      <c r="E8" s="130"/>
      <c r="F8" s="130"/>
      <c r="G8" s="130"/>
      <c r="H8" s="130"/>
      <c r="I8" s="130"/>
      <c r="J8" s="130"/>
      <c r="K8" s="130"/>
      <c r="L8" s="130"/>
      <c r="M8" s="130"/>
      <c r="N8" s="130"/>
      <c r="O8" s="130"/>
      <c r="P8" s="46"/>
      <c r="Q8" s="46"/>
      <c r="R8" s="46"/>
      <c r="S8" s="46"/>
      <c r="T8" s="46"/>
      <c r="U8" s="45"/>
      <c r="V8" s="45"/>
      <c r="W8" s="22"/>
      <c r="X8" s="22"/>
      <c r="Y8" s="22"/>
      <c r="Z8" s="22"/>
      <c r="AA8" s="22"/>
      <c r="AB8" s="22"/>
      <c r="AC8" s="22"/>
      <c r="AD8" s="22"/>
      <c r="AE8" s="22"/>
      <c r="AF8" s="22"/>
      <c r="AG8" s="22"/>
      <c r="AH8" s="22"/>
      <c r="AI8" s="22"/>
      <c r="AJ8" s="22"/>
      <c r="AK8" s="22"/>
      <c r="AL8" s="22"/>
    </row>
    <row r="9" spans="1:39" x14ac:dyDescent="0.35">
      <c r="C9" s="131" t="s">
        <v>93</v>
      </c>
      <c r="D9" s="131"/>
      <c r="E9" s="132" t="s">
        <v>11</v>
      </c>
      <c r="F9" s="132"/>
      <c r="G9" s="133"/>
      <c r="H9" s="133"/>
      <c r="I9" s="133"/>
      <c r="J9" s="133"/>
      <c r="K9" s="133"/>
      <c r="L9" s="133"/>
      <c r="M9" s="133"/>
      <c r="N9" s="133"/>
      <c r="O9" s="133"/>
      <c r="P9" s="46"/>
      <c r="Q9" s="46"/>
      <c r="R9" s="46"/>
      <c r="S9" s="46"/>
      <c r="T9" s="46"/>
      <c r="U9" s="45"/>
      <c r="V9" s="45"/>
      <c r="W9" s="22"/>
      <c r="X9" s="22"/>
      <c r="Y9" s="22"/>
      <c r="Z9" s="22"/>
      <c r="AA9" s="22"/>
      <c r="AB9" s="22"/>
      <c r="AC9" s="22"/>
      <c r="AD9" s="22"/>
      <c r="AE9" s="22"/>
      <c r="AF9" s="22"/>
      <c r="AG9" s="22"/>
      <c r="AH9" s="22"/>
      <c r="AI9" s="22"/>
      <c r="AJ9" s="22"/>
      <c r="AK9" s="22"/>
      <c r="AL9" s="22"/>
    </row>
    <row r="10" spans="1:39" x14ac:dyDescent="0.35">
      <c r="C10" s="131"/>
      <c r="D10" s="131"/>
      <c r="E10" s="134" t="s">
        <v>26</v>
      </c>
      <c r="F10" s="134"/>
      <c r="G10" s="133"/>
      <c r="H10" s="133"/>
      <c r="I10" s="133"/>
      <c r="J10" s="133"/>
      <c r="K10" s="133"/>
      <c r="L10" s="133"/>
      <c r="M10" s="133"/>
      <c r="N10" s="133"/>
      <c r="O10" s="133"/>
      <c r="U10" s="22"/>
      <c r="V10" s="22"/>
      <c r="W10" s="22"/>
      <c r="X10" s="22"/>
      <c r="Y10" s="22"/>
      <c r="Z10" s="22"/>
      <c r="AA10" s="22"/>
      <c r="AB10" s="22"/>
      <c r="AC10" s="22"/>
      <c r="AD10" s="22"/>
      <c r="AE10" s="22"/>
      <c r="AF10" s="22"/>
      <c r="AG10" s="22"/>
      <c r="AH10" s="22"/>
      <c r="AI10" s="22"/>
      <c r="AJ10" s="22"/>
      <c r="AK10" s="22"/>
      <c r="AL10" s="22"/>
    </row>
    <row r="11" spans="1:39" x14ac:dyDescent="0.35">
      <c r="C11" s="135" t="s">
        <v>99</v>
      </c>
      <c r="D11" s="135"/>
      <c r="E11" s="153" t="s">
        <v>94</v>
      </c>
      <c r="F11" s="153"/>
      <c r="G11" s="133"/>
      <c r="H11" s="133"/>
      <c r="I11" s="133"/>
      <c r="J11" s="133"/>
      <c r="K11" s="133"/>
      <c r="L11" s="133"/>
      <c r="M11" s="133"/>
      <c r="N11" s="133"/>
      <c r="O11" s="133"/>
      <c r="U11" s="22"/>
      <c r="V11" s="22"/>
      <c r="W11" s="22"/>
      <c r="X11" s="22"/>
      <c r="Y11" s="22"/>
      <c r="Z11" s="22"/>
      <c r="AA11" s="22"/>
      <c r="AB11" s="22"/>
      <c r="AC11" s="22"/>
      <c r="AD11" s="22"/>
      <c r="AE11" s="22"/>
      <c r="AF11" s="22"/>
      <c r="AG11" s="22"/>
      <c r="AH11" s="22"/>
      <c r="AI11" s="22"/>
      <c r="AJ11" s="22"/>
      <c r="AK11" s="22"/>
      <c r="AL11" s="22"/>
    </row>
    <row r="12" spans="1:39" ht="15.75" customHeight="1" x14ac:dyDescent="0.35">
      <c r="C12" s="135"/>
      <c r="D12" s="135"/>
      <c r="E12" s="153" t="s">
        <v>95</v>
      </c>
      <c r="F12" s="153"/>
      <c r="G12" s="133"/>
      <c r="H12" s="133"/>
      <c r="I12" s="133"/>
      <c r="J12" s="133"/>
      <c r="K12" s="133"/>
      <c r="L12" s="133"/>
      <c r="M12" s="133"/>
      <c r="N12" s="133"/>
      <c r="O12" s="133"/>
      <c r="P12" s="24"/>
      <c r="U12" s="45" t="s">
        <v>20</v>
      </c>
      <c r="V12" s="45"/>
      <c r="W12" s="45"/>
      <c r="X12" s="45"/>
      <c r="Y12" s="45"/>
      <c r="Z12" s="24"/>
      <c r="AA12" s="24"/>
      <c r="AB12" s="24"/>
      <c r="AC12" s="24"/>
      <c r="AD12" s="24"/>
      <c r="AE12" s="24"/>
      <c r="AF12" s="24"/>
      <c r="AG12" s="24"/>
      <c r="AH12" s="24"/>
      <c r="AI12" s="24"/>
      <c r="AJ12" s="24"/>
      <c r="AK12" s="24"/>
      <c r="AL12" s="24"/>
    </row>
    <row r="13" spans="1:39" ht="18" customHeight="1" x14ac:dyDescent="0.35">
      <c r="C13" s="25"/>
      <c r="D13" s="25"/>
      <c r="E13" s="26"/>
      <c r="F13" s="26"/>
      <c r="G13" s="27"/>
      <c r="H13" s="28"/>
      <c r="I13" s="29"/>
      <c r="J13" s="29"/>
      <c r="K13" s="29"/>
      <c r="L13" s="29"/>
      <c r="M13" s="29"/>
      <c r="N13" s="29"/>
      <c r="O13" s="29"/>
      <c r="P13" s="30"/>
      <c r="Q13" s="24"/>
      <c r="T13" s="24"/>
      <c r="U13" s="45" t="s">
        <v>73</v>
      </c>
      <c r="V13" s="45"/>
      <c r="W13" s="45"/>
      <c r="X13" s="45"/>
      <c r="Y13" s="45"/>
      <c r="Z13" s="22"/>
      <c r="AA13" s="22"/>
      <c r="AB13" s="22"/>
      <c r="AC13" s="22"/>
      <c r="AD13" s="22"/>
      <c r="AE13" s="22"/>
      <c r="AF13" s="22"/>
      <c r="AG13" s="22"/>
      <c r="AH13" s="22"/>
      <c r="AI13" s="22"/>
      <c r="AJ13" s="22"/>
      <c r="AK13" s="22"/>
      <c r="AL13" s="22"/>
    </row>
    <row r="14" spans="1:39" ht="36" customHeight="1" x14ac:dyDescent="0.35">
      <c r="C14" s="129" t="s">
        <v>96</v>
      </c>
      <c r="D14" s="129"/>
      <c r="E14" s="60" t="s">
        <v>97</v>
      </c>
      <c r="F14" s="96"/>
      <c r="G14" s="60" t="s">
        <v>98</v>
      </c>
      <c r="H14" s="96"/>
      <c r="I14" s="23"/>
      <c r="J14" s="23"/>
      <c r="K14" s="23"/>
      <c r="L14" s="23"/>
      <c r="M14" s="23"/>
      <c r="N14" s="23"/>
      <c r="O14" s="31"/>
      <c r="P14" s="24"/>
      <c r="Q14" s="24"/>
      <c r="R14" s="24"/>
      <c r="S14" s="24"/>
      <c r="T14" s="24"/>
      <c r="U14" s="57" t="s">
        <v>121</v>
      </c>
      <c r="V14" s="57"/>
      <c r="W14" s="57"/>
      <c r="X14" s="57"/>
      <c r="Y14" s="57"/>
      <c r="Z14" s="58"/>
      <c r="AA14" s="58"/>
      <c r="AB14" s="58"/>
      <c r="AC14" s="58"/>
      <c r="AD14" s="58"/>
      <c r="AE14" s="58"/>
      <c r="AF14" s="58"/>
      <c r="AG14" s="58"/>
      <c r="AH14" s="58"/>
      <c r="AI14" s="58"/>
      <c r="AJ14" s="58"/>
      <c r="AK14" s="58"/>
      <c r="AL14" s="58"/>
      <c r="AM14" s="59"/>
    </row>
    <row r="15" spans="1:39" s="32" customFormat="1" ht="18" customHeight="1" thickBot="1" x14ac:dyDescent="0.4">
      <c r="C15" s="33"/>
      <c r="D15" s="33"/>
      <c r="E15" s="34"/>
      <c r="F15" s="34"/>
      <c r="G15" s="34"/>
      <c r="H15" s="35"/>
      <c r="I15" s="34"/>
      <c r="J15" s="34"/>
      <c r="K15" s="34"/>
      <c r="L15" s="34"/>
      <c r="M15" s="34"/>
      <c r="N15" s="34"/>
      <c r="O15" s="24"/>
      <c r="P15" s="24"/>
      <c r="Q15" s="24"/>
      <c r="R15" s="24"/>
      <c r="S15" s="24"/>
      <c r="T15" s="24"/>
      <c r="U15" s="45"/>
      <c r="V15" s="45"/>
      <c r="W15" s="45"/>
      <c r="X15" s="45"/>
      <c r="Y15" s="45"/>
      <c r="Z15" s="22"/>
      <c r="AA15" s="22"/>
      <c r="AB15" s="22"/>
      <c r="AC15" s="22"/>
      <c r="AD15" s="22"/>
      <c r="AE15" s="22"/>
      <c r="AF15" s="22"/>
      <c r="AG15" s="22"/>
      <c r="AH15" s="22"/>
      <c r="AI15" s="22"/>
      <c r="AJ15" s="22"/>
      <c r="AK15" s="22"/>
      <c r="AL15" s="22"/>
    </row>
    <row r="16" spans="1:39" ht="67.5" customHeight="1" thickBot="1" x14ac:dyDescent="0.4">
      <c r="A16" s="61"/>
      <c r="B16" s="62"/>
      <c r="C16" s="146" t="s">
        <v>75</v>
      </c>
      <c r="D16" s="147"/>
      <c r="E16" s="147"/>
      <c r="F16" s="147"/>
      <c r="G16" s="147"/>
      <c r="H16" s="147"/>
      <c r="I16" s="147"/>
      <c r="J16" s="147"/>
      <c r="K16" s="147"/>
      <c r="L16" s="147"/>
      <c r="M16" s="147"/>
      <c r="N16" s="148"/>
      <c r="O16" s="148"/>
      <c r="P16" s="148"/>
      <c r="Q16" s="148"/>
      <c r="R16" s="148"/>
      <c r="S16" s="148"/>
      <c r="T16" s="148"/>
      <c r="U16" s="149"/>
      <c r="V16" s="150" t="s">
        <v>25</v>
      </c>
      <c r="W16" s="137" t="s">
        <v>89</v>
      </c>
      <c r="X16" s="138" t="s">
        <v>88</v>
      </c>
      <c r="Y16" s="139"/>
      <c r="Z16" s="139"/>
      <c r="AA16" s="139"/>
      <c r="AB16" s="139"/>
      <c r="AC16" s="139"/>
      <c r="AD16" s="139"/>
      <c r="AE16" s="139"/>
      <c r="AF16" s="139"/>
      <c r="AG16" s="139"/>
      <c r="AH16" s="139"/>
      <c r="AI16" s="139"/>
      <c r="AJ16" s="139"/>
      <c r="AK16" s="139"/>
      <c r="AL16" s="139"/>
      <c r="AM16" s="140"/>
    </row>
    <row r="17" spans="1:39" ht="15" customHeight="1" x14ac:dyDescent="0.35">
      <c r="A17" s="155" t="s">
        <v>69</v>
      </c>
      <c r="B17" s="122"/>
      <c r="C17" s="122"/>
      <c r="D17" s="154" t="s">
        <v>100</v>
      </c>
      <c r="E17" s="154" t="s">
        <v>101</v>
      </c>
      <c r="F17" s="122" t="s">
        <v>120</v>
      </c>
      <c r="G17" s="122" t="s">
        <v>118</v>
      </c>
      <c r="H17" s="122"/>
      <c r="I17" s="122"/>
      <c r="J17" s="122"/>
      <c r="K17" s="122"/>
      <c r="L17" s="122"/>
      <c r="M17" s="123"/>
      <c r="N17" s="117" t="s">
        <v>74</v>
      </c>
      <c r="O17" s="155" t="s">
        <v>114</v>
      </c>
      <c r="P17" s="122"/>
      <c r="Q17" s="122"/>
      <c r="R17" s="122"/>
      <c r="S17" s="122"/>
      <c r="T17" s="122"/>
      <c r="U17" s="123"/>
      <c r="V17" s="151"/>
      <c r="W17" s="118"/>
      <c r="X17" s="109" t="s">
        <v>102</v>
      </c>
      <c r="Y17" s="99" t="s">
        <v>102</v>
      </c>
      <c r="Z17" s="99" t="s">
        <v>102</v>
      </c>
      <c r="AA17" s="99" t="s">
        <v>102</v>
      </c>
      <c r="AB17" s="99" t="s">
        <v>102</v>
      </c>
      <c r="AC17" s="99" t="s">
        <v>102</v>
      </c>
      <c r="AD17" s="99" t="s">
        <v>102</v>
      </c>
      <c r="AE17" s="99" t="s">
        <v>102</v>
      </c>
      <c r="AF17" s="99" t="s">
        <v>102</v>
      </c>
      <c r="AG17" s="99" t="s">
        <v>102</v>
      </c>
      <c r="AH17" s="99" t="s">
        <v>102</v>
      </c>
      <c r="AI17" s="99" t="s">
        <v>102</v>
      </c>
      <c r="AJ17" s="99" t="s">
        <v>102</v>
      </c>
      <c r="AK17" s="99" t="s">
        <v>102</v>
      </c>
      <c r="AL17" s="99" t="s">
        <v>102</v>
      </c>
      <c r="AM17" s="141" t="s">
        <v>71</v>
      </c>
    </row>
    <row r="18" spans="1:39" ht="47.25" customHeight="1" x14ac:dyDescent="0.35">
      <c r="A18" s="144"/>
      <c r="B18" s="111"/>
      <c r="C18" s="111"/>
      <c r="D18" s="115"/>
      <c r="E18" s="115"/>
      <c r="F18" s="111"/>
      <c r="G18" s="111"/>
      <c r="H18" s="111"/>
      <c r="I18" s="111"/>
      <c r="J18" s="111"/>
      <c r="K18" s="111"/>
      <c r="L18" s="111"/>
      <c r="M18" s="113"/>
      <c r="N18" s="118"/>
      <c r="O18" s="144"/>
      <c r="P18" s="111"/>
      <c r="Q18" s="111"/>
      <c r="R18" s="111"/>
      <c r="S18" s="111"/>
      <c r="T18" s="111"/>
      <c r="U18" s="113"/>
      <c r="V18" s="151"/>
      <c r="W18" s="118"/>
      <c r="X18" s="110"/>
      <c r="Y18" s="143"/>
      <c r="Z18" s="100"/>
      <c r="AA18" s="100"/>
      <c r="AB18" s="100"/>
      <c r="AC18" s="100"/>
      <c r="AD18" s="100"/>
      <c r="AE18" s="100"/>
      <c r="AF18" s="100"/>
      <c r="AG18" s="100"/>
      <c r="AH18" s="100"/>
      <c r="AI18" s="100"/>
      <c r="AJ18" s="100"/>
      <c r="AK18" s="100"/>
      <c r="AL18" s="100"/>
      <c r="AM18" s="100"/>
    </row>
    <row r="19" spans="1:39" s="47" customFormat="1" ht="39.65" customHeight="1" x14ac:dyDescent="0.35">
      <c r="A19" s="144"/>
      <c r="B19" s="111"/>
      <c r="C19" s="111"/>
      <c r="D19" s="115"/>
      <c r="E19" s="115"/>
      <c r="F19" s="111"/>
      <c r="G19" s="111" t="s">
        <v>103</v>
      </c>
      <c r="H19" s="115" t="s">
        <v>104</v>
      </c>
      <c r="I19" s="111" t="s">
        <v>105</v>
      </c>
      <c r="J19" s="111" t="s">
        <v>106</v>
      </c>
      <c r="K19" s="111" t="s">
        <v>107</v>
      </c>
      <c r="L19" s="115" t="s">
        <v>108</v>
      </c>
      <c r="M19" s="113" t="s">
        <v>109</v>
      </c>
      <c r="N19" s="118"/>
      <c r="O19" s="144" t="s">
        <v>110</v>
      </c>
      <c r="P19" s="115" t="s">
        <v>111</v>
      </c>
      <c r="Q19" s="115" t="s">
        <v>112</v>
      </c>
      <c r="R19" s="111" t="s">
        <v>22</v>
      </c>
      <c r="S19" s="115" t="s">
        <v>113</v>
      </c>
      <c r="T19" s="111" t="s">
        <v>23</v>
      </c>
      <c r="U19" s="113" t="s">
        <v>24</v>
      </c>
      <c r="V19" s="151"/>
      <c r="W19" s="118"/>
      <c r="X19" s="108"/>
      <c r="Y19" s="177"/>
      <c r="Z19" s="175"/>
      <c r="AA19" s="101"/>
      <c r="AB19" s="101"/>
      <c r="AC19" s="101"/>
      <c r="AD19" s="101"/>
      <c r="AE19" s="101"/>
      <c r="AF19" s="101"/>
      <c r="AG19" s="101"/>
      <c r="AH19" s="101"/>
      <c r="AI19" s="101"/>
      <c r="AJ19" s="101"/>
      <c r="AK19" s="101"/>
      <c r="AL19" s="101"/>
      <c r="AM19" s="100"/>
    </row>
    <row r="20" spans="1:39" s="47" customFormat="1" ht="12.75" customHeight="1" x14ac:dyDescent="0.35">
      <c r="A20" s="144"/>
      <c r="B20" s="111"/>
      <c r="C20" s="111"/>
      <c r="D20" s="115"/>
      <c r="E20" s="115"/>
      <c r="F20" s="111"/>
      <c r="G20" s="111"/>
      <c r="H20" s="115"/>
      <c r="I20" s="111"/>
      <c r="J20" s="111"/>
      <c r="K20" s="111"/>
      <c r="L20" s="115"/>
      <c r="M20" s="120"/>
      <c r="N20" s="118"/>
      <c r="O20" s="144"/>
      <c r="P20" s="115"/>
      <c r="Q20" s="115"/>
      <c r="R20" s="111"/>
      <c r="S20" s="115"/>
      <c r="T20" s="115"/>
      <c r="U20" s="113"/>
      <c r="V20" s="151"/>
      <c r="W20" s="118"/>
      <c r="X20" s="108"/>
      <c r="Y20" s="178"/>
      <c r="Z20" s="176"/>
      <c r="AA20" s="101"/>
      <c r="AB20" s="101"/>
      <c r="AC20" s="101"/>
      <c r="AD20" s="101"/>
      <c r="AE20" s="101"/>
      <c r="AF20" s="101"/>
      <c r="AG20" s="101"/>
      <c r="AH20" s="101"/>
      <c r="AI20" s="101"/>
      <c r="AJ20" s="101"/>
      <c r="AK20" s="101"/>
      <c r="AL20" s="101"/>
      <c r="AM20" s="142"/>
    </row>
    <row r="21" spans="1:39" s="47" customFormat="1" ht="130.5" customHeight="1" thickBot="1" x14ac:dyDescent="0.4">
      <c r="A21" s="145"/>
      <c r="B21" s="112"/>
      <c r="C21" s="112"/>
      <c r="D21" s="116"/>
      <c r="E21" s="116"/>
      <c r="F21" s="112"/>
      <c r="G21" s="112"/>
      <c r="H21" s="116"/>
      <c r="I21" s="112"/>
      <c r="J21" s="112"/>
      <c r="K21" s="112"/>
      <c r="L21" s="116"/>
      <c r="M21" s="121"/>
      <c r="N21" s="119"/>
      <c r="O21" s="145"/>
      <c r="P21" s="116"/>
      <c r="Q21" s="116"/>
      <c r="R21" s="112"/>
      <c r="S21" s="116"/>
      <c r="T21" s="116"/>
      <c r="U21" s="114"/>
      <c r="V21" s="152"/>
      <c r="W21" s="119"/>
      <c r="X21" s="65" t="s">
        <v>70</v>
      </c>
      <c r="Y21" s="66" t="s">
        <v>70</v>
      </c>
      <c r="Z21" s="55" t="s">
        <v>70</v>
      </c>
      <c r="AA21" s="55" t="s">
        <v>70</v>
      </c>
      <c r="AB21" s="55" t="s">
        <v>70</v>
      </c>
      <c r="AC21" s="55" t="s">
        <v>70</v>
      </c>
      <c r="AD21" s="55" t="s">
        <v>70</v>
      </c>
      <c r="AE21" s="55" t="s">
        <v>70</v>
      </c>
      <c r="AF21" s="55" t="s">
        <v>70</v>
      </c>
      <c r="AG21" s="55" t="s">
        <v>70</v>
      </c>
      <c r="AH21" s="55" t="s">
        <v>70</v>
      </c>
      <c r="AI21" s="55" t="s">
        <v>70</v>
      </c>
      <c r="AJ21" s="55" t="s">
        <v>70</v>
      </c>
      <c r="AK21" s="55" t="s">
        <v>70</v>
      </c>
      <c r="AL21" s="55" t="s">
        <v>70</v>
      </c>
      <c r="AM21" s="66" t="s">
        <v>70</v>
      </c>
    </row>
    <row r="22" spans="1:39" x14ac:dyDescent="0.35">
      <c r="A22" s="63"/>
      <c r="B22" s="64"/>
      <c r="C22" s="67">
        <v>1</v>
      </c>
      <c r="D22" s="68">
        <v>2</v>
      </c>
      <c r="E22" s="68">
        <v>3</v>
      </c>
      <c r="F22" s="68">
        <v>4</v>
      </c>
      <c r="G22" s="68">
        <v>5</v>
      </c>
      <c r="H22" s="69" t="s">
        <v>5</v>
      </c>
      <c r="I22" s="68">
        <v>7</v>
      </c>
      <c r="J22" s="68">
        <v>8</v>
      </c>
      <c r="K22" s="68">
        <v>9</v>
      </c>
      <c r="L22" s="68">
        <v>10</v>
      </c>
      <c r="M22" s="70">
        <v>11</v>
      </c>
      <c r="N22" s="71">
        <v>12</v>
      </c>
      <c r="O22" s="72">
        <v>13</v>
      </c>
      <c r="P22" s="68">
        <v>14</v>
      </c>
      <c r="Q22" s="68">
        <v>15</v>
      </c>
      <c r="R22" s="68">
        <v>16</v>
      </c>
      <c r="S22" s="68">
        <v>17</v>
      </c>
      <c r="T22" s="68">
        <v>18</v>
      </c>
      <c r="U22" s="70">
        <v>19</v>
      </c>
      <c r="V22" s="71">
        <v>20</v>
      </c>
      <c r="W22" s="73">
        <v>21</v>
      </c>
      <c r="X22" s="136">
        <v>22</v>
      </c>
      <c r="Y22" s="136"/>
      <c r="Z22" s="136"/>
      <c r="AA22" s="136"/>
      <c r="AB22" s="136"/>
      <c r="AC22" s="136"/>
      <c r="AD22" s="136"/>
      <c r="AE22" s="136"/>
      <c r="AF22" s="136"/>
      <c r="AG22" s="136"/>
      <c r="AH22" s="136"/>
      <c r="AI22" s="136"/>
      <c r="AJ22" s="136"/>
      <c r="AK22" s="136"/>
      <c r="AL22" s="136"/>
      <c r="AM22" s="74">
        <v>23</v>
      </c>
    </row>
    <row r="23" spans="1:39" x14ac:dyDescent="0.35">
      <c r="A23" s="37">
        <f t="shared" ref="A23:A73" si="0">+$K$6</f>
        <v>0</v>
      </c>
      <c r="B23" s="54" t="e">
        <f>+#REF!</f>
        <v>#REF!</v>
      </c>
      <c r="C23" s="85"/>
      <c r="D23" s="86"/>
      <c r="E23" s="95"/>
      <c r="F23" s="88"/>
      <c r="G23" s="88"/>
      <c r="H23" s="88"/>
      <c r="I23" s="88"/>
      <c r="J23" s="88"/>
      <c r="K23" s="88"/>
      <c r="L23" s="88"/>
      <c r="M23" s="88"/>
      <c r="N23" s="89">
        <f>SUM(H23:M23)</f>
        <v>0</v>
      </c>
      <c r="O23" s="90"/>
      <c r="P23" s="90"/>
      <c r="Q23" s="91">
        <f>IF(P23&gt;1,VLOOKUP(CONCATENATE(O23," dienų darbo savaitė"),'Fiksuotosios normos'!$A$7:$AH$8,P23-16)/100,0)</f>
        <v>0</v>
      </c>
      <c r="R23" s="89">
        <f>IF(O23="",0,(N23-L23)*Q23)</f>
        <v>0</v>
      </c>
      <c r="S23" s="92"/>
      <c r="T23" s="91">
        <f>IF(S23&gt;0,HLOOKUP(S23,'Fiksuotosios normos'!$D$18:$R$20,3,0)/100,0)</f>
        <v>0</v>
      </c>
      <c r="U23" s="89">
        <f>+IF(S23="",0,(N23-L23)*T23)</f>
        <v>0</v>
      </c>
      <c r="V23" s="89">
        <f>ROUND(SUM(N23,R23,U23),2)</f>
        <v>0</v>
      </c>
      <c r="W23" s="93"/>
      <c r="X23" s="94"/>
      <c r="Y23" s="94"/>
      <c r="Z23" s="97"/>
      <c r="AA23" s="97"/>
      <c r="AB23" s="97"/>
      <c r="AC23" s="97"/>
      <c r="AD23" s="97"/>
      <c r="AE23" s="97"/>
      <c r="AF23" s="97"/>
      <c r="AG23" s="97"/>
      <c r="AH23" s="97"/>
      <c r="AI23" s="97"/>
      <c r="AJ23" s="97"/>
      <c r="AK23" s="97"/>
      <c r="AL23" s="97"/>
      <c r="AM23" s="89">
        <f>SUM(X23:AL23)</f>
        <v>0</v>
      </c>
    </row>
    <row r="24" spans="1:39" x14ac:dyDescent="0.35">
      <c r="A24" s="37">
        <f t="shared" si="0"/>
        <v>0</v>
      </c>
      <c r="B24" s="54" t="e">
        <f>+#REF!</f>
        <v>#REF!</v>
      </c>
      <c r="C24" s="85"/>
      <c r="D24" s="86"/>
      <c r="E24" s="87"/>
      <c r="F24" s="88"/>
      <c r="G24" s="88"/>
      <c r="H24" s="88"/>
      <c r="I24" s="88"/>
      <c r="J24" s="88"/>
      <c r="K24" s="88"/>
      <c r="L24" s="88"/>
      <c r="M24" s="88"/>
      <c r="N24" s="89">
        <f t="shared" ref="N24:N73" si="1">SUM(H24:M24)</f>
        <v>0</v>
      </c>
      <c r="O24" s="90"/>
      <c r="P24" s="90"/>
      <c r="Q24" s="91">
        <f>IF(P24&gt;1,VLOOKUP(CONCATENATE(O24," dienų darbo savaitė"),'Fiksuotosios normos'!$A$7:$AH$8,P24-16)/100,0)</f>
        <v>0</v>
      </c>
      <c r="R24" s="89">
        <f>IF(O24="",0,(N24-L24)*Q24)</f>
        <v>0</v>
      </c>
      <c r="S24" s="92"/>
      <c r="T24" s="91">
        <f>IF(S24&gt;0,HLOOKUP(S24,'Fiksuotosios normos'!$D$18:$R$20,3,0)/100,0)</f>
        <v>0</v>
      </c>
      <c r="U24" s="89">
        <f t="shared" ref="U24:U73" si="2">+IF(S24="",0,(N24-L24)*T24)</f>
        <v>0</v>
      </c>
      <c r="V24" s="89">
        <f t="shared" ref="V24:V73" si="3">ROUND(SUM(N24,R24,U24),2)</f>
        <v>0</v>
      </c>
      <c r="W24" s="93"/>
      <c r="X24" s="94"/>
      <c r="Y24" s="94"/>
      <c r="Z24" s="97"/>
      <c r="AA24" s="97"/>
      <c r="AB24" s="97"/>
      <c r="AC24" s="97"/>
      <c r="AD24" s="97"/>
      <c r="AE24" s="97"/>
      <c r="AF24" s="97"/>
      <c r="AG24" s="97"/>
      <c r="AH24" s="97"/>
      <c r="AI24" s="97"/>
      <c r="AJ24" s="97"/>
      <c r="AK24" s="97"/>
      <c r="AL24" s="97"/>
      <c r="AM24" s="89">
        <f t="shared" ref="AM23:AM73" si="4">SUM(X24:AL24)</f>
        <v>0</v>
      </c>
    </row>
    <row r="25" spans="1:39" x14ac:dyDescent="0.35">
      <c r="A25" s="37">
        <f t="shared" si="0"/>
        <v>0</v>
      </c>
      <c r="B25" s="54" t="e">
        <f>+#REF!</f>
        <v>#REF!</v>
      </c>
      <c r="C25" s="85"/>
      <c r="D25" s="86"/>
      <c r="E25" s="87"/>
      <c r="F25" s="88"/>
      <c r="G25" s="88"/>
      <c r="H25" s="88"/>
      <c r="I25" s="88"/>
      <c r="J25" s="88"/>
      <c r="K25" s="88"/>
      <c r="L25" s="88"/>
      <c r="M25" s="88"/>
      <c r="N25" s="89">
        <f t="shared" si="1"/>
        <v>0</v>
      </c>
      <c r="O25" s="90"/>
      <c r="P25" s="90"/>
      <c r="Q25" s="91">
        <f>IF(P25&gt;1,VLOOKUP(CONCATENATE(O25," dienų darbo savaitė"),'Fiksuotosios normos'!$A$7:$AH$8,P25-16)/100,0)</f>
        <v>0</v>
      </c>
      <c r="R25" s="89">
        <f t="shared" ref="R25:R73" si="5">IF(O25="",0,(N25-L25)*Q25)</f>
        <v>0</v>
      </c>
      <c r="S25" s="92"/>
      <c r="T25" s="91">
        <f>IF(S25&gt;0,HLOOKUP(S25,'Fiksuotosios normos'!$D$18:$R$20,3,0)/100,0)</f>
        <v>0</v>
      </c>
      <c r="U25" s="89">
        <f t="shared" si="2"/>
        <v>0</v>
      </c>
      <c r="V25" s="89">
        <f t="shared" si="3"/>
        <v>0</v>
      </c>
      <c r="W25" s="93"/>
      <c r="X25" s="94"/>
      <c r="Y25" s="94"/>
      <c r="Z25" s="97"/>
      <c r="AA25" s="97"/>
      <c r="AB25" s="97"/>
      <c r="AC25" s="97"/>
      <c r="AD25" s="97"/>
      <c r="AE25" s="97"/>
      <c r="AF25" s="97"/>
      <c r="AG25" s="97"/>
      <c r="AH25" s="97"/>
      <c r="AI25" s="97"/>
      <c r="AJ25" s="97"/>
      <c r="AK25" s="97"/>
      <c r="AL25" s="97"/>
      <c r="AM25" s="89">
        <f t="shared" si="4"/>
        <v>0</v>
      </c>
    </row>
    <row r="26" spans="1:39" x14ac:dyDescent="0.35">
      <c r="A26" s="37">
        <f t="shared" si="0"/>
        <v>0</v>
      </c>
      <c r="B26" s="54" t="e">
        <f>+#REF!</f>
        <v>#REF!</v>
      </c>
      <c r="C26" s="85"/>
      <c r="D26" s="86"/>
      <c r="E26" s="87"/>
      <c r="F26" s="88"/>
      <c r="G26" s="88"/>
      <c r="H26" s="88"/>
      <c r="I26" s="88"/>
      <c r="J26" s="88"/>
      <c r="K26" s="88"/>
      <c r="L26" s="88"/>
      <c r="M26" s="88"/>
      <c r="N26" s="89">
        <f t="shared" si="1"/>
        <v>0</v>
      </c>
      <c r="O26" s="90"/>
      <c r="P26" s="90"/>
      <c r="Q26" s="91">
        <f>IF(P26&gt;1,VLOOKUP(CONCATENATE(O26," dienų darbo savaitė"),'Fiksuotosios normos'!$A$7:$AH$8,P26-16)/100,0)</f>
        <v>0</v>
      </c>
      <c r="R26" s="89">
        <f t="shared" si="5"/>
        <v>0</v>
      </c>
      <c r="S26" s="92"/>
      <c r="T26" s="91">
        <f>IF(S26&gt;0,HLOOKUP(S26,'Fiksuotosios normos'!$D$18:$R$20,3,0)/100,0)</f>
        <v>0</v>
      </c>
      <c r="U26" s="89">
        <f>+IF(S26="",0,(N26-L26)*T26)</f>
        <v>0</v>
      </c>
      <c r="V26" s="89">
        <f t="shared" si="3"/>
        <v>0</v>
      </c>
      <c r="W26" s="93"/>
      <c r="X26" s="94"/>
      <c r="Y26" s="94"/>
      <c r="Z26" s="97"/>
      <c r="AA26" s="97"/>
      <c r="AB26" s="97"/>
      <c r="AC26" s="97"/>
      <c r="AD26" s="97"/>
      <c r="AE26" s="97"/>
      <c r="AF26" s="97"/>
      <c r="AG26" s="97"/>
      <c r="AH26" s="97"/>
      <c r="AI26" s="97"/>
      <c r="AJ26" s="97"/>
      <c r="AK26" s="97"/>
      <c r="AL26" s="97"/>
      <c r="AM26" s="89">
        <f t="shared" si="4"/>
        <v>0</v>
      </c>
    </row>
    <row r="27" spans="1:39" x14ac:dyDescent="0.35">
      <c r="A27" s="37"/>
      <c r="B27" s="54"/>
      <c r="C27" s="85"/>
      <c r="D27" s="86"/>
      <c r="E27" s="87"/>
      <c r="F27" s="88"/>
      <c r="G27" s="88"/>
      <c r="H27" s="88"/>
      <c r="I27" s="88"/>
      <c r="J27" s="88"/>
      <c r="K27" s="88"/>
      <c r="L27" s="88"/>
      <c r="M27" s="88"/>
      <c r="N27" s="89">
        <f t="shared" si="1"/>
        <v>0</v>
      </c>
      <c r="O27" s="90"/>
      <c r="P27" s="90"/>
      <c r="Q27" s="91">
        <f>IF(P27&gt;1,VLOOKUP(CONCATENATE(O27," dienų darbo savaitė"),'Fiksuotosios normos'!$A$7:$AH$8,P27-16)/100,0)</f>
        <v>0</v>
      </c>
      <c r="R27" s="89">
        <f t="shared" si="5"/>
        <v>0</v>
      </c>
      <c r="S27" s="92"/>
      <c r="T27" s="91">
        <f>IF(S27&gt;0,HLOOKUP(S27,'Fiksuotosios normos'!$D$18:$R$20,3,0)/100,0)</f>
        <v>0</v>
      </c>
      <c r="U27" s="89">
        <f t="shared" ref="U27:U65" si="6">+IF(S27="",0,(N27-L27)*T27)</f>
        <v>0</v>
      </c>
      <c r="V27" s="89">
        <f t="shared" si="3"/>
        <v>0</v>
      </c>
      <c r="W27" s="93"/>
      <c r="X27" s="94"/>
      <c r="Y27" s="94"/>
      <c r="Z27" s="97"/>
      <c r="AA27" s="97"/>
      <c r="AB27" s="97"/>
      <c r="AC27" s="97"/>
      <c r="AD27" s="97"/>
      <c r="AE27" s="97"/>
      <c r="AF27" s="97"/>
      <c r="AG27" s="97"/>
      <c r="AH27" s="97"/>
      <c r="AI27" s="97"/>
      <c r="AJ27" s="97"/>
      <c r="AK27" s="97"/>
      <c r="AL27" s="97"/>
      <c r="AM27" s="89">
        <f t="shared" si="4"/>
        <v>0</v>
      </c>
    </row>
    <row r="28" spans="1:39" x14ac:dyDescent="0.35">
      <c r="A28" s="37"/>
      <c r="B28" s="54"/>
      <c r="C28" s="85"/>
      <c r="D28" s="86"/>
      <c r="E28" s="87"/>
      <c r="F28" s="88"/>
      <c r="G28" s="88"/>
      <c r="H28" s="88"/>
      <c r="I28" s="88"/>
      <c r="J28" s="88"/>
      <c r="K28" s="88"/>
      <c r="L28" s="88"/>
      <c r="M28" s="88"/>
      <c r="N28" s="89">
        <f t="shared" si="1"/>
        <v>0</v>
      </c>
      <c r="O28" s="90"/>
      <c r="P28" s="90"/>
      <c r="Q28" s="91">
        <f>IF(P28&gt;1,VLOOKUP(CONCATENATE(O28," dienų darbo savaitė"),'Fiksuotosios normos'!$A$7:$AH$8,P28-16)/100,0)</f>
        <v>0</v>
      </c>
      <c r="R28" s="89">
        <f t="shared" si="5"/>
        <v>0</v>
      </c>
      <c r="S28" s="92"/>
      <c r="T28" s="91">
        <f>IF(S28&gt;0,HLOOKUP(S28,'Fiksuotosios normos'!$D$18:$R$20,3,0)/100,0)</f>
        <v>0</v>
      </c>
      <c r="U28" s="89">
        <f t="shared" si="6"/>
        <v>0</v>
      </c>
      <c r="V28" s="89">
        <f t="shared" si="3"/>
        <v>0</v>
      </c>
      <c r="W28" s="93"/>
      <c r="X28" s="94"/>
      <c r="Y28" s="94"/>
      <c r="Z28" s="97"/>
      <c r="AA28" s="97"/>
      <c r="AB28" s="97"/>
      <c r="AC28" s="97"/>
      <c r="AD28" s="97"/>
      <c r="AE28" s="97"/>
      <c r="AF28" s="97"/>
      <c r="AG28" s="97"/>
      <c r="AH28" s="97"/>
      <c r="AI28" s="97"/>
      <c r="AJ28" s="97"/>
      <c r="AK28" s="97"/>
      <c r="AL28" s="97"/>
      <c r="AM28" s="89">
        <f t="shared" si="4"/>
        <v>0</v>
      </c>
    </row>
    <row r="29" spans="1:39" x14ac:dyDescent="0.35">
      <c r="A29" s="37"/>
      <c r="B29" s="54"/>
      <c r="C29" s="85"/>
      <c r="D29" s="86"/>
      <c r="E29" s="87"/>
      <c r="F29" s="88"/>
      <c r="G29" s="88"/>
      <c r="H29" s="88"/>
      <c r="I29" s="88"/>
      <c r="J29" s="88"/>
      <c r="K29" s="88"/>
      <c r="L29" s="88"/>
      <c r="M29" s="88"/>
      <c r="N29" s="89">
        <f t="shared" si="1"/>
        <v>0</v>
      </c>
      <c r="O29" s="90"/>
      <c r="P29" s="90"/>
      <c r="Q29" s="91">
        <f>IF(P29&gt;1,VLOOKUP(CONCATENATE(O29," dienų darbo savaitė"),'Fiksuotosios normos'!$A$7:$AH$8,P29-16)/100,0)</f>
        <v>0</v>
      </c>
      <c r="R29" s="89">
        <f t="shared" si="5"/>
        <v>0</v>
      </c>
      <c r="S29" s="92"/>
      <c r="T29" s="91">
        <f>IF(S29&gt;0,HLOOKUP(S29,'Fiksuotosios normos'!$D$18:$R$20,3,0)/100,0)</f>
        <v>0</v>
      </c>
      <c r="U29" s="89">
        <f t="shared" si="6"/>
        <v>0</v>
      </c>
      <c r="V29" s="89">
        <f t="shared" si="3"/>
        <v>0</v>
      </c>
      <c r="W29" s="93"/>
      <c r="X29" s="94"/>
      <c r="Y29" s="94"/>
      <c r="Z29" s="97"/>
      <c r="AA29" s="97"/>
      <c r="AB29" s="97"/>
      <c r="AC29" s="97"/>
      <c r="AD29" s="97"/>
      <c r="AE29" s="97"/>
      <c r="AF29" s="97"/>
      <c r="AG29" s="97"/>
      <c r="AH29" s="97"/>
      <c r="AI29" s="97"/>
      <c r="AJ29" s="97"/>
      <c r="AK29" s="97"/>
      <c r="AL29" s="97"/>
      <c r="AM29" s="89">
        <f t="shared" si="4"/>
        <v>0</v>
      </c>
    </row>
    <row r="30" spans="1:39" x14ac:dyDescent="0.35">
      <c r="A30" s="37"/>
      <c r="B30" s="54"/>
      <c r="C30" s="85"/>
      <c r="D30" s="86"/>
      <c r="E30" s="87"/>
      <c r="F30" s="88"/>
      <c r="G30" s="88"/>
      <c r="H30" s="88"/>
      <c r="I30" s="88"/>
      <c r="J30" s="88"/>
      <c r="K30" s="88"/>
      <c r="L30" s="88"/>
      <c r="M30" s="88"/>
      <c r="N30" s="89">
        <f t="shared" si="1"/>
        <v>0</v>
      </c>
      <c r="O30" s="90"/>
      <c r="P30" s="90"/>
      <c r="Q30" s="91">
        <f>IF(P30&gt;1,VLOOKUP(CONCATENATE(O30," dienų darbo savaitė"),'Fiksuotosios normos'!$A$7:$AH$8,P30-16)/100,0)</f>
        <v>0</v>
      </c>
      <c r="R30" s="89">
        <f t="shared" si="5"/>
        <v>0</v>
      </c>
      <c r="S30" s="92"/>
      <c r="T30" s="91">
        <f>IF(S30&gt;0,HLOOKUP(S30,'Fiksuotosios normos'!$D$18:$R$20,3,0)/100,0)</f>
        <v>0</v>
      </c>
      <c r="U30" s="89">
        <f t="shared" si="6"/>
        <v>0</v>
      </c>
      <c r="V30" s="89">
        <f t="shared" si="3"/>
        <v>0</v>
      </c>
      <c r="W30" s="93"/>
      <c r="X30" s="94"/>
      <c r="Y30" s="94"/>
      <c r="Z30" s="97"/>
      <c r="AA30" s="97"/>
      <c r="AB30" s="97"/>
      <c r="AC30" s="97"/>
      <c r="AD30" s="97"/>
      <c r="AE30" s="97"/>
      <c r="AF30" s="97"/>
      <c r="AG30" s="97"/>
      <c r="AH30" s="97"/>
      <c r="AI30" s="97"/>
      <c r="AJ30" s="97"/>
      <c r="AK30" s="97"/>
      <c r="AL30" s="97"/>
      <c r="AM30" s="89">
        <f t="shared" si="4"/>
        <v>0</v>
      </c>
    </row>
    <row r="31" spans="1:39" x14ac:dyDescent="0.35">
      <c r="A31" s="37"/>
      <c r="B31" s="54"/>
      <c r="C31" s="85"/>
      <c r="D31" s="86"/>
      <c r="E31" s="87"/>
      <c r="F31" s="88"/>
      <c r="G31" s="88"/>
      <c r="H31" s="88"/>
      <c r="I31" s="88"/>
      <c r="J31" s="88"/>
      <c r="K31" s="88"/>
      <c r="L31" s="88"/>
      <c r="M31" s="88"/>
      <c r="N31" s="89">
        <f t="shared" si="1"/>
        <v>0</v>
      </c>
      <c r="O31" s="90"/>
      <c r="P31" s="90"/>
      <c r="Q31" s="91">
        <f>IF(P31&gt;1,VLOOKUP(CONCATENATE(O31," dienų darbo savaitė"),'Fiksuotosios normos'!$A$7:$AH$8,P31-16)/100,0)</f>
        <v>0</v>
      </c>
      <c r="R31" s="89">
        <f t="shared" si="5"/>
        <v>0</v>
      </c>
      <c r="S31" s="92"/>
      <c r="T31" s="91">
        <f>IF(S31&gt;0,HLOOKUP(S31,'Fiksuotosios normos'!$D$18:$R$20,3,0)/100,0)</f>
        <v>0</v>
      </c>
      <c r="U31" s="89">
        <f t="shared" si="6"/>
        <v>0</v>
      </c>
      <c r="V31" s="89">
        <f t="shared" si="3"/>
        <v>0</v>
      </c>
      <c r="W31" s="93"/>
      <c r="X31" s="94"/>
      <c r="Y31" s="94"/>
      <c r="Z31" s="97"/>
      <c r="AA31" s="97"/>
      <c r="AB31" s="97"/>
      <c r="AC31" s="97"/>
      <c r="AD31" s="97"/>
      <c r="AE31" s="97"/>
      <c r="AF31" s="97"/>
      <c r="AG31" s="97"/>
      <c r="AH31" s="97"/>
      <c r="AI31" s="97"/>
      <c r="AJ31" s="97"/>
      <c r="AK31" s="97"/>
      <c r="AL31" s="97"/>
      <c r="AM31" s="89">
        <f t="shared" si="4"/>
        <v>0</v>
      </c>
    </row>
    <row r="32" spans="1:39" x14ac:dyDescent="0.35">
      <c r="A32" s="37"/>
      <c r="B32" s="54"/>
      <c r="C32" s="85"/>
      <c r="D32" s="86"/>
      <c r="E32" s="87"/>
      <c r="F32" s="88"/>
      <c r="G32" s="88"/>
      <c r="H32" s="88"/>
      <c r="I32" s="88"/>
      <c r="J32" s="88"/>
      <c r="K32" s="88"/>
      <c r="L32" s="88"/>
      <c r="M32" s="88"/>
      <c r="N32" s="89">
        <f t="shared" si="1"/>
        <v>0</v>
      </c>
      <c r="O32" s="90"/>
      <c r="P32" s="90"/>
      <c r="Q32" s="91">
        <f>IF(P32&gt;1,VLOOKUP(CONCATENATE(O32," dienų darbo savaitė"),'Fiksuotosios normos'!$A$7:$AH$8,P32-16)/100,0)</f>
        <v>0</v>
      </c>
      <c r="R32" s="89">
        <f t="shared" ref="R32:R60" si="7">IF(O32="",0,(N32-L32)*Q32)</f>
        <v>0</v>
      </c>
      <c r="S32" s="92"/>
      <c r="T32" s="91">
        <f>IF(S32&gt;0,HLOOKUP(S32,'Fiksuotosios normos'!$D$18:$R$20,3,0)/100,0)</f>
        <v>0</v>
      </c>
      <c r="U32" s="89">
        <f t="shared" ref="U32:U64" si="8">+IF(S32="",0,(N32-L32)*T32)</f>
        <v>0</v>
      </c>
      <c r="V32" s="89">
        <f t="shared" ref="V32:V64" si="9">ROUND(SUM(N32,R32,U32),2)</f>
        <v>0</v>
      </c>
      <c r="W32" s="93"/>
      <c r="X32" s="94"/>
      <c r="Y32" s="94"/>
      <c r="Z32" s="97"/>
      <c r="AA32" s="97"/>
      <c r="AB32" s="97"/>
      <c r="AC32" s="97"/>
      <c r="AD32" s="97"/>
      <c r="AE32" s="97"/>
      <c r="AF32" s="97"/>
      <c r="AG32" s="97"/>
      <c r="AH32" s="97"/>
      <c r="AI32" s="97"/>
      <c r="AJ32" s="97"/>
      <c r="AK32" s="97"/>
      <c r="AL32" s="97"/>
      <c r="AM32" s="89">
        <f t="shared" si="4"/>
        <v>0</v>
      </c>
    </row>
    <row r="33" spans="1:39" x14ac:dyDescent="0.35">
      <c r="A33" s="37"/>
      <c r="B33" s="54"/>
      <c r="C33" s="85"/>
      <c r="D33" s="86"/>
      <c r="E33" s="87"/>
      <c r="F33" s="88"/>
      <c r="G33" s="88"/>
      <c r="H33" s="88"/>
      <c r="I33" s="88"/>
      <c r="J33" s="88"/>
      <c r="K33" s="88"/>
      <c r="L33" s="88"/>
      <c r="M33" s="88"/>
      <c r="N33" s="89">
        <f t="shared" si="1"/>
        <v>0</v>
      </c>
      <c r="O33" s="90"/>
      <c r="P33" s="90"/>
      <c r="Q33" s="91">
        <f>IF(P33&gt;1,VLOOKUP(CONCATENATE(O33," dienų darbo savaitė"),'Fiksuotosios normos'!$A$7:$AH$8,P33-16)/100,0)</f>
        <v>0</v>
      </c>
      <c r="R33" s="89">
        <f t="shared" si="7"/>
        <v>0</v>
      </c>
      <c r="S33" s="92"/>
      <c r="T33" s="91">
        <f>IF(S33&gt;0,HLOOKUP(S33,'Fiksuotosios normos'!$D$18:$R$20,3,0)/100,0)</f>
        <v>0</v>
      </c>
      <c r="U33" s="89">
        <f t="shared" si="8"/>
        <v>0</v>
      </c>
      <c r="V33" s="89">
        <f t="shared" si="9"/>
        <v>0</v>
      </c>
      <c r="W33" s="93"/>
      <c r="X33" s="94"/>
      <c r="Y33" s="94"/>
      <c r="Z33" s="97"/>
      <c r="AA33" s="97"/>
      <c r="AB33" s="97"/>
      <c r="AC33" s="97"/>
      <c r="AD33" s="97"/>
      <c r="AE33" s="97"/>
      <c r="AF33" s="97"/>
      <c r="AG33" s="97"/>
      <c r="AH33" s="97"/>
      <c r="AI33" s="97"/>
      <c r="AJ33" s="97"/>
      <c r="AK33" s="97"/>
      <c r="AL33" s="97"/>
      <c r="AM33" s="89">
        <f t="shared" si="4"/>
        <v>0</v>
      </c>
    </row>
    <row r="34" spans="1:39" x14ac:dyDescent="0.35">
      <c r="A34" s="37"/>
      <c r="B34" s="54"/>
      <c r="C34" s="85"/>
      <c r="D34" s="86"/>
      <c r="E34" s="87"/>
      <c r="F34" s="88"/>
      <c r="G34" s="88"/>
      <c r="H34" s="88"/>
      <c r="I34" s="88"/>
      <c r="J34" s="88"/>
      <c r="K34" s="88"/>
      <c r="L34" s="88"/>
      <c r="M34" s="88"/>
      <c r="N34" s="89">
        <f t="shared" si="1"/>
        <v>0</v>
      </c>
      <c r="O34" s="90"/>
      <c r="P34" s="90"/>
      <c r="Q34" s="91">
        <f>IF(P34&gt;1,VLOOKUP(CONCATENATE(O34," dienų darbo savaitė"),'Fiksuotosios normos'!$A$7:$AH$8,P34-16)/100,0)</f>
        <v>0</v>
      </c>
      <c r="R34" s="89">
        <f t="shared" si="7"/>
        <v>0</v>
      </c>
      <c r="S34" s="92"/>
      <c r="T34" s="91">
        <f>IF(S34&gt;0,HLOOKUP(S34,'Fiksuotosios normos'!$D$18:$R$20,3,0)/100,0)</f>
        <v>0</v>
      </c>
      <c r="U34" s="89">
        <f t="shared" si="8"/>
        <v>0</v>
      </c>
      <c r="V34" s="89">
        <f t="shared" si="9"/>
        <v>0</v>
      </c>
      <c r="W34" s="93"/>
      <c r="X34" s="94"/>
      <c r="Y34" s="94"/>
      <c r="Z34" s="97"/>
      <c r="AA34" s="97"/>
      <c r="AB34" s="97"/>
      <c r="AC34" s="97"/>
      <c r="AD34" s="97"/>
      <c r="AE34" s="97"/>
      <c r="AF34" s="97"/>
      <c r="AG34" s="97"/>
      <c r="AH34" s="97"/>
      <c r="AI34" s="97"/>
      <c r="AJ34" s="97"/>
      <c r="AK34" s="97"/>
      <c r="AL34" s="97"/>
      <c r="AM34" s="89">
        <f t="shared" si="4"/>
        <v>0</v>
      </c>
    </row>
    <row r="35" spans="1:39" x14ac:dyDescent="0.35">
      <c r="A35" s="37"/>
      <c r="B35" s="54"/>
      <c r="C35" s="85"/>
      <c r="D35" s="86"/>
      <c r="E35" s="87"/>
      <c r="F35" s="88"/>
      <c r="G35" s="88"/>
      <c r="H35" s="88"/>
      <c r="I35" s="88"/>
      <c r="J35" s="88"/>
      <c r="K35" s="88"/>
      <c r="L35" s="88"/>
      <c r="M35" s="88"/>
      <c r="N35" s="89">
        <f t="shared" si="1"/>
        <v>0</v>
      </c>
      <c r="O35" s="90"/>
      <c r="P35" s="90"/>
      <c r="Q35" s="91">
        <f>IF(P35&gt;1,VLOOKUP(CONCATENATE(O35," dienų darbo savaitė"),'Fiksuotosios normos'!$A$7:$AH$8,P35-16)/100,0)</f>
        <v>0</v>
      </c>
      <c r="R35" s="89">
        <f t="shared" si="7"/>
        <v>0</v>
      </c>
      <c r="S35" s="92"/>
      <c r="T35" s="91">
        <f>IF(S35&gt;0,HLOOKUP(S35,'Fiksuotosios normos'!$D$18:$R$20,3,0)/100,0)</f>
        <v>0</v>
      </c>
      <c r="U35" s="89">
        <f t="shared" si="8"/>
        <v>0</v>
      </c>
      <c r="V35" s="89">
        <f t="shared" si="9"/>
        <v>0</v>
      </c>
      <c r="W35" s="93"/>
      <c r="X35" s="94"/>
      <c r="Y35" s="94"/>
      <c r="Z35" s="97"/>
      <c r="AA35" s="97"/>
      <c r="AB35" s="97"/>
      <c r="AC35" s="97"/>
      <c r="AD35" s="97"/>
      <c r="AE35" s="97"/>
      <c r="AF35" s="97"/>
      <c r="AG35" s="97"/>
      <c r="AH35" s="97"/>
      <c r="AI35" s="97"/>
      <c r="AJ35" s="97"/>
      <c r="AK35" s="97"/>
      <c r="AL35" s="97"/>
      <c r="AM35" s="89">
        <f t="shared" si="4"/>
        <v>0</v>
      </c>
    </row>
    <row r="36" spans="1:39" x14ac:dyDescent="0.35">
      <c r="A36" s="37"/>
      <c r="B36" s="54"/>
      <c r="C36" s="85"/>
      <c r="D36" s="86"/>
      <c r="E36" s="87"/>
      <c r="F36" s="88"/>
      <c r="G36" s="88"/>
      <c r="H36" s="88"/>
      <c r="I36" s="88"/>
      <c r="J36" s="88"/>
      <c r="K36" s="88"/>
      <c r="L36" s="88"/>
      <c r="M36" s="88"/>
      <c r="N36" s="89">
        <f t="shared" si="1"/>
        <v>0</v>
      </c>
      <c r="O36" s="90"/>
      <c r="P36" s="90"/>
      <c r="Q36" s="91">
        <f>IF(P36&gt;1,VLOOKUP(CONCATENATE(O36," dienų darbo savaitė"),'Fiksuotosios normos'!$A$7:$AH$8,P36-16)/100,0)</f>
        <v>0</v>
      </c>
      <c r="R36" s="89">
        <f t="shared" si="7"/>
        <v>0</v>
      </c>
      <c r="S36" s="92"/>
      <c r="T36" s="91">
        <f>IF(S36&gt;0,HLOOKUP(S36,'Fiksuotosios normos'!$D$18:$R$20,3,0)/100,0)</f>
        <v>0</v>
      </c>
      <c r="U36" s="89">
        <f t="shared" si="8"/>
        <v>0</v>
      </c>
      <c r="V36" s="89">
        <f t="shared" si="9"/>
        <v>0</v>
      </c>
      <c r="W36" s="93"/>
      <c r="X36" s="94"/>
      <c r="Y36" s="94"/>
      <c r="Z36" s="97"/>
      <c r="AA36" s="97"/>
      <c r="AB36" s="97"/>
      <c r="AC36" s="97"/>
      <c r="AD36" s="97"/>
      <c r="AE36" s="97"/>
      <c r="AF36" s="97"/>
      <c r="AG36" s="97"/>
      <c r="AH36" s="97"/>
      <c r="AI36" s="97"/>
      <c r="AJ36" s="97"/>
      <c r="AK36" s="97"/>
      <c r="AL36" s="97"/>
      <c r="AM36" s="89">
        <f t="shared" si="4"/>
        <v>0</v>
      </c>
    </row>
    <row r="37" spans="1:39" x14ac:dyDescent="0.35">
      <c r="A37" s="37"/>
      <c r="B37" s="54"/>
      <c r="C37" s="85"/>
      <c r="D37" s="86"/>
      <c r="E37" s="87"/>
      <c r="F37" s="88"/>
      <c r="G37" s="88"/>
      <c r="H37" s="88"/>
      <c r="I37" s="88"/>
      <c r="J37" s="88"/>
      <c r="K37" s="88"/>
      <c r="L37" s="88"/>
      <c r="M37" s="88"/>
      <c r="N37" s="89">
        <f t="shared" si="1"/>
        <v>0</v>
      </c>
      <c r="O37" s="90"/>
      <c r="P37" s="90"/>
      <c r="Q37" s="91">
        <f>IF(P37&gt;1,VLOOKUP(CONCATENATE(O37," dienų darbo savaitė"),'Fiksuotosios normos'!$A$7:$AH$8,P37-16)/100,0)</f>
        <v>0</v>
      </c>
      <c r="R37" s="89">
        <f t="shared" si="7"/>
        <v>0</v>
      </c>
      <c r="S37" s="92"/>
      <c r="T37" s="91">
        <f>IF(S37&gt;0,HLOOKUP(S37,'Fiksuotosios normos'!$D$18:$R$20,3,0)/100,0)</f>
        <v>0</v>
      </c>
      <c r="U37" s="89">
        <f t="shared" si="8"/>
        <v>0</v>
      </c>
      <c r="V37" s="89">
        <f t="shared" si="9"/>
        <v>0</v>
      </c>
      <c r="W37" s="93"/>
      <c r="X37" s="94"/>
      <c r="Y37" s="94"/>
      <c r="Z37" s="97"/>
      <c r="AA37" s="97"/>
      <c r="AB37" s="97"/>
      <c r="AC37" s="97"/>
      <c r="AD37" s="97"/>
      <c r="AE37" s="97"/>
      <c r="AF37" s="97"/>
      <c r="AG37" s="97"/>
      <c r="AH37" s="97"/>
      <c r="AI37" s="97"/>
      <c r="AJ37" s="97"/>
      <c r="AK37" s="97"/>
      <c r="AL37" s="97"/>
      <c r="AM37" s="89">
        <f t="shared" si="4"/>
        <v>0</v>
      </c>
    </row>
    <row r="38" spans="1:39" x14ac:dyDescent="0.35">
      <c r="A38" s="37"/>
      <c r="B38" s="54"/>
      <c r="C38" s="85"/>
      <c r="D38" s="86"/>
      <c r="E38" s="87"/>
      <c r="F38" s="88"/>
      <c r="G38" s="88"/>
      <c r="H38" s="88"/>
      <c r="I38" s="88"/>
      <c r="J38" s="88"/>
      <c r="K38" s="88"/>
      <c r="L38" s="88"/>
      <c r="M38" s="88"/>
      <c r="N38" s="89">
        <f t="shared" si="1"/>
        <v>0</v>
      </c>
      <c r="O38" s="90"/>
      <c r="P38" s="90"/>
      <c r="Q38" s="91">
        <f>IF(P38&gt;1,VLOOKUP(CONCATENATE(O38," dienų darbo savaitė"),'Fiksuotosios normos'!$A$7:$AH$8,P38-16)/100,0)</f>
        <v>0</v>
      </c>
      <c r="R38" s="89">
        <f t="shared" si="7"/>
        <v>0</v>
      </c>
      <c r="S38" s="92"/>
      <c r="T38" s="91">
        <f>IF(S38&gt;0,HLOOKUP(S38,'Fiksuotosios normos'!$D$18:$R$20,3,0)/100,0)</f>
        <v>0</v>
      </c>
      <c r="U38" s="89">
        <f t="shared" si="8"/>
        <v>0</v>
      </c>
      <c r="V38" s="89">
        <f t="shared" si="9"/>
        <v>0</v>
      </c>
      <c r="W38" s="93"/>
      <c r="X38" s="94"/>
      <c r="Y38" s="94"/>
      <c r="Z38" s="97"/>
      <c r="AA38" s="97"/>
      <c r="AB38" s="97"/>
      <c r="AC38" s="97"/>
      <c r="AD38" s="97"/>
      <c r="AE38" s="97"/>
      <c r="AF38" s="97"/>
      <c r="AG38" s="97"/>
      <c r="AH38" s="97"/>
      <c r="AI38" s="97"/>
      <c r="AJ38" s="97"/>
      <c r="AK38" s="97"/>
      <c r="AL38" s="97"/>
      <c r="AM38" s="89">
        <f t="shared" si="4"/>
        <v>0</v>
      </c>
    </row>
    <row r="39" spans="1:39" x14ac:dyDescent="0.35">
      <c r="A39" s="37"/>
      <c r="B39" s="54"/>
      <c r="C39" s="85"/>
      <c r="D39" s="86"/>
      <c r="E39" s="87"/>
      <c r="F39" s="88"/>
      <c r="G39" s="88"/>
      <c r="H39" s="88"/>
      <c r="I39" s="88"/>
      <c r="J39" s="88"/>
      <c r="K39" s="88"/>
      <c r="L39" s="88"/>
      <c r="M39" s="88"/>
      <c r="N39" s="89">
        <f t="shared" si="1"/>
        <v>0</v>
      </c>
      <c r="O39" s="90"/>
      <c r="P39" s="90"/>
      <c r="Q39" s="91">
        <f>IF(P39&gt;1,VLOOKUP(CONCATENATE(O39," dienų darbo savaitė"),'Fiksuotosios normos'!$A$7:$AH$8,P39-16)/100,0)</f>
        <v>0</v>
      </c>
      <c r="R39" s="89">
        <f t="shared" si="7"/>
        <v>0</v>
      </c>
      <c r="S39" s="92"/>
      <c r="T39" s="91">
        <f>IF(S39&gt;0,HLOOKUP(S39,'Fiksuotosios normos'!$D$18:$R$20,3,0)/100,0)</f>
        <v>0</v>
      </c>
      <c r="U39" s="89">
        <f t="shared" si="8"/>
        <v>0</v>
      </c>
      <c r="V39" s="89">
        <f t="shared" si="9"/>
        <v>0</v>
      </c>
      <c r="W39" s="93"/>
      <c r="X39" s="94"/>
      <c r="Y39" s="94"/>
      <c r="Z39" s="97"/>
      <c r="AA39" s="97"/>
      <c r="AB39" s="97"/>
      <c r="AC39" s="97"/>
      <c r="AD39" s="97"/>
      <c r="AE39" s="97"/>
      <c r="AF39" s="97"/>
      <c r="AG39" s="97"/>
      <c r="AH39" s="97"/>
      <c r="AI39" s="97"/>
      <c r="AJ39" s="97"/>
      <c r="AK39" s="97"/>
      <c r="AL39" s="97"/>
      <c r="AM39" s="89">
        <f t="shared" si="4"/>
        <v>0</v>
      </c>
    </row>
    <row r="40" spans="1:39" x14ac:dyDescent="0.35">
      <c r="A40" s="37"/>
      <c r="B40" s="54"/>
      <c r="C40" s="85"/>
      <c r="D40" s="86"/>
      <c r="E40" s="87"/>
      <c r="F40" s="88"/>
      <c r="G40" s="88"/>
      <c r="H40" s="88"/>
      <c r="I40" s="88"/>
      <c r="J40" s="88"/>
      <c r="K40" s="88"/>
      <c r="L40" s="88"/>
      <c r="M40" s="88"/>
      <c r="N40" s="89">
        <f t="shared" si="1"/>
        <v>0</v>
      </c>
      <c r="O40" s="90"/>
      <c r="P40" s="90"/>
      <c r="Q40" s="91">
        <f>IF(P40&gt;1,VLOOKUP(CONCATENATE(O40," dienų darbo savaitė"),'Fiksuotosios normos'!$A$7:$AH$8,P40-16)/100,0)</f>
        <v>0</v>
      </c>
      <c r="R40" s="89">
        <f t="shared" si="7"/>
        <v>0</v>
      </c>
      <c r="S40" s="92"/>
      <c r="T40" s="91">
        <f>IF(S40&gt;0,HLOOKUP(S40,'Fiksuotosios normos'!$D$18:$R$20,3,0)/100,0)</f>
        <v>0</v>
      </c>
      <c r="U40" s="89">
        <f t="shared" si="8"/>
        <v>0</v>
      </c>
      <c r="V40" s="89">
        <f t="shared" si="9"/>
        <v>0</v>
      </c>
      <c r="W40" s="93"/>
      <c r="X40" s="94"/>
      <c r="Y40" s="94"/>
      <c r="Z40" s="97"/>
      <c r="AA40" s="97"/>
      <c r="AB40" s="97"/>
      <c r="AC40" s="97"/>
      <c r="AD40" s="97"/>
      <c r="AE40" s="97"/>
      <c r="AF40" s="97"/>
      <c r="AG40" s="97"/>
      <c r="AH40" s="97"/>
      <c r="AI40" s="97"/>
      <c r="AJ40" s="97"/>
      <c r="AK40" s="97"/>
      <c r="AL40" s="97"/>
      <c r="AM40" s="89">
        <f t="shared" si="4"/>
        <v>0</v>
      </c>
    </row>
    <row r="41" spans="1:39" x14ac:dyDescent="0.35">
      <c r="A41" s="37"/>
      <c r="B41" s="54"/>
      <c r="C41" s="85"/>
      <c r="D41" s="86"/>
      <c r="E41" s="87"/>
      <c r="F41" s="88"/>
      <c r="G41" s="88"/>
      <c r="H41" s="88"/>
      <c r="I41" s="88"/>
      <c r="J41" s="88"/>
      <c r="K41" s="88"/>
      <c r="L41" s="88"/>
      <c r="M41" s="88"/>
      <c r="N41" s="89">
        <f t="shared" si="1"/>
        <v>0</v>
      </c>
      <c r="O41" s="90"/>
      <c r="P41" s="90"/>
      <c r="Q41" s="91">
        <f>IF(P41&gt;1,VLOOKUP(CONCATENATE(O41," dienų darbo savaitė"),'Fiksuotosios normos'!$A$7:$AH$8,P41-16)/100,0)</f>
        <v>0</v>
      </c>
      <c r="R41" s="89">
        <f t="shared" si="7"/>
        <v>0</v>
      </c>
      <c r="S41" s="92"/>
      <c r="T41" s="91">
        <f>IF(S41&gt;0,HLOOKUP(S41,'Fiksuotosios normos'!$D$18:$R$20,3,0)/100,0)</f>
        <v>0</v>
      </c>
      <c r="U41" s="89">
        <f t="shared" si="8"/>
        <v>0</v>
      </c>
      <c r="V41" s="89">
        <f t="shared" si="9"/>
        <v>0</v>
      </c>
      <c r="W41" s="93"/>
      <c r="X41" s="94"/>
      <c r="Y41" s="94"/>
      <c r="Z41" s="97"/>
      <c r="AA41" s="97"/>
      <c r="AB41" s="97"/>
      <c r="AC41" s="97"/>
      <c r="AD41" s="97"/>
      <c r="AE41" s="97"/>
      <c r="AF41" s="97"/>
      <c r="AG41" s="97"/>
      <c r="AH41" s="97"/>
      <c r="AI41" s="97"/>
      <c r="AJ41" s="97"/>
      <c r="AK41" s="97"/>
      <c r="AL41" s="97"/>
      <c r="AM41" s="89">
        <f t="shared" si="4"/>
        <v>0</v>
      </c>
    </row>
    <row r="42" spans="1:39" x14ac:dyDescent="0.35">
      <c r="A42" s="37"/>
      <c r="B42" s="54"/>
      <c r="C42" s="85"/>
      <c r="D42" s="86"/>
      <c r="E42" s="87"/>
      <c r="F42" s="88"/>
      <c r="G42" s="88"/>
      <c r="H42" s="88"/>
      <c r="I42" s="88"/>
      <c r="J42" s="88"/>
      <c r="K42" s="88"/>
      <c r="L42" s="88"/>
      <c r="M42" s="88"/>
      <c r="N42" s="89">
        <f t="shared" si="1"/>
        <v>0</v>
      </c>
      <c r="O42" s="90"/>
      <c r="P42" s="90"/>
      <c r="Q42" s="91">
        <f>IF(P42&gt;1,VLOOKUP(CONCATENATE(O42," dienų darbo savaitė"),'Fiksuotosios normos'!$A$7:$AH$8,P42-16)/100,0)</f>
        <v>0</v>
      </c>
      <c r="R42" s="89">
        <f t="shared" si="7"/>
        <v>0</v>
      </c>
      <c r="S42" s="92"/>
      <c r="T42" s="91">
        <f>IF(S42&gt;0,HLOOKUP(S42,'Fiksuotosios normos'!$D$18:$R$20,3,0)/100,0)</f>
        <v>0</v>
      </c>
      <c r="U42" s="89">
        <f t="shared" si="8"/>
        <v>0</v>
      </c>
      <c r="V42" s="89">
        <f t="shared" si="9"/>
        <v>0</v>
      </c>
      <c r="W42" s="93"/>
      <c r="X42" s="94"/>
      <c r="Y42" s="94"/>
      <c r="Z42" s="97"/>
      <c r="AA42" s="97"/>
      <c r="AB42" s="97"/>
      <c r="AC42" s="97"/>
      <c r="AD42" s="97"/>
      <c r="AE42" s="97"/>
      <c r="AF42" s="97"/>
      <c r="AG42" s="97"/>
      <c r="AH42" s="97"/>
      <c r="AI42" s="97"/>
      <c r="AJ42" s="97"/>
      <c r="AK42" s="97"/>
      <c r="AL42" s="97"/>
      <c r="AM42" s="89">
        <f t="shared" si="4"/>
        <v>0</v>
      </c>
    </row>
    <row r="43" spans="1:39" hidden="1" x14ac:dyDescent="0.35">
      <c r="A43" s="37"/>
      <c r="B43" s="54"/>
      <c r="C43" s="85"/>
      <c r="D43" s="86"/>
      <c r="E43" s="87"/>
      <c r="F43" s="88"/>
      <c r="G43" s="88"/>
      <c r="H43" s="88"/>
      <c r="I43" s="88"/>
      <c r="J43" s="88"/>
      <c r="K43" s="88"/>
      <c r="L43" s="88"/>
      <c r="M43" s="88"/>
      <c r="N43" s="89">
        <f t="shared" si="1"/>
        <v>0</v>
      </c>
      <c r="O43" s="90"/>
      <c r="P43" s="90"/>
      <c r="Q43" s="91">
        <f>IF(P43&gt;1,VLOOKUP(CONCATENATE(O43," dienų darbo savaitė"),'Fiksuotosios normos'!$A$7:$AH$8,P43-16)/100,0)</f>
        <v>0</v>
      </c>
      <c r="R43" s="89">
        <f t="shared" si="7"/>
        <v>0</v>
      </c>
      <c r="S43" s="92"/>
      <c r="T43" s="91">
        <f>IF(S43&gt;0,HLOOKUP(S43,'Fiksuotosios normos'!$D$18:$R$20,3,0)/100,0)</f>
        <v>0</v>
      </c>
      <c r="U43" s="89">
        <f t="shared" si="8"/>
        <v>0</v>
      </c>
      <c r="V43" s="89">
        <f t="shared" si="9"/>
        <v>0</v>
      </c>
      <c r="W43" s="93"/>
      <c r="X43" s="94"/>
      <c r="Y43" s="94"/>
      <c r="Z43" s="97"/>
      <c r="AA43" s="97"/>
      <c r="AB43" s="97"/>
      <c r="AC43" s="97"/>
      <c r="AD43" s="97"/>
      <c r="AE43" s="97"/>
      <c r="AF43" s="97"/>
      <c r="AG43" s="97"/>
      <c r="AH43" s="97"/>
      <c r="AI43" s="97"/>
      <c r="AJ43" s="97"/>
      <c r="AK43" s="97"/>
      <c r="AL43" s="97"/>
      <c r="AM43" s="89">
        <f t="shared" si="4"/>
        <v>0</v>
      </c>
    </row>
    <row r="44" spans="1:39" hidden="1" x14ac:dyDescent="0.35">
      <c r="A44" s="37"/>
      <c r="B44" s="54"/>
      <c r="C44" s="85"/>
      <c r="D44" s="86"/>
      <c r="E44" s="87"/>
      <c r="F44" s="88"/>
      <c r="G44" s="88"/>
      <c r="H44" s="88"/>
      <c r="I44" s="88"/>
      <c r="J44" s="88"/>
      <c r="K44" s="88"/>
      <c r="L44" s="88"/>
      <c r="M44" s="88"/>
      <c r="N44" s="89">
        <f t="shared" si="1"/>
        <v>0</v>
      </c>
      <c r="O44" s="90"/>
      <c r="P44" s="90"/>
      <c r="Q44" s="91">
        <f>IF(P44&gt;1,VLOOKUP(CONCATENATE(O44," dienų darbo savaitė"),'Fiksuotosios normos'!$A$7:$AH$8,P44-16)/100,0)</f>
        <v>0</v>
      </c>
      <c r="R44" s="89">
        <f t="shared" si="7"/>
        <v>0</v>
      </c>
      <c r="S44" s="92"/>
      <c r="T44" s="91">
        <f>IF(S44&gt;0,HLOOKUP(S44,'Fiksuotosios normos'!$D$18:$R$20,3,0)/100,0)</f>
        <v>0</v>
      </c>
      <c r="U44" s="89">
        <f t="shared" si="8"/>
        <v>0</v>
      </c>
      <c r="V44" s="89">
        <f t="shared" si="9"/>
        <v>0</v>
      </c>
      <c r="W44" s="93"/>
      <c r="X44" s="94"/>
      <c r="Y44" s="94"/>
      <c r="Z44" s="97"/>
      <c r="AA44" s="97"/>
      <c r="AB44" s="97"/>
      <c r="AC44" s="97"/>
      <c r="AD44" s="97"/>
      <c r="AE44" s="97"/>
      <c r="AF44" s="97"/>
      <c r="AG44" s="97"/>
      <c r="AH44" s="97"/>
      <c r="AI44" s="97"/>
      <c r="AJ44" s="97"/>
      <c r="AK44" s="97"/>
      <c r="AL44" s="97"/>
      <c r="AM44" s="89">
        <f t="shared" si="4"/>
        <v>0</v>
      </c>
    </row>
    <row r="45" spans="1:39" hidden="1" x14ac:dyDescent="0.35">
      <c r="A45" s="37"/>
      <c r="B45" s="54"/>
      <c r="C45" s="85"/>
      <c r="D45" s="86"/>
      <c r="E45" s="87"/>
      <c r="F45" s="88"/>
      <c r="G45" s="88"/>
      <c r="H45" s="88"/>
      <c r="I45" s="88"/>
      <c r="J45" s="88"/>
      <c r="K45" s="88"/>
      <c r="L45" s="88"/>
      <c r="M45" s="88"/>
      <c r="N45" s="89">
        <f t="shared" si="1"/>
        <v>0</v>
      </c>
      <c r="O45" s="90"/>
      <c r="P45" s="90"/>
      <c r="Q45" s="91">
        <f>IF(P45&gt;1,VLOOKUP(CONCATENATE(O45," dienų darbo savaitė"),'Fiksuotosios normos'!$A$7:$AH$8,P45-16)/100,0)</f>
        <v>0</v>
      </c>
      <c r="R45" s="89">
        <f t="shared" si="7"/>
        <v>0</v>
      </c>
      <c r="S45" s="92"/>
      <c r="T45" s="91">
        <f>IF(S45&gt;0,HLOOKUP(S45,'Fiksuotosios normos'!$D$18:$R$20,3,0)/100,0)</f>
        <v>0</v>
      </c>
      <c r="U45" s="89">
        <f t="shared" si="8"/>
        <v>0</v>
      </c>
      <c r="V45" s="89">
        <f t="shared" si="9"/>
        <v>0</v>
      </c>
      <c r="W45" s="93"/>
      <c r="X45" s="94"/>
      <c r="Y45" s="94"/>
      <c r="Z45" s="97"/>
      <c r="AA45" s="97"/>
      <c r="AB45" s="97"/>
      <c r="AC45" s="97"/>
      <c r="AD45" s="97"/>
      <c r="AE45" s="97"/>
      <c r="AF45" s="97"/>
      <c r="AG45" s="97"/>
      <c r="AH45" s="97"/>
      <c r="AI45" s="97"/>
      <c r="AJ45" s="97"/>
      <c r="AK45" s="97"/>
      <c r="AL45" s="97"/>
      <c r="AM45" s="89">
        <f t="shared" si="4"/>
        <v>0</v>
      </c>
    </row>
    <row r="46" spans="1:39" hidden="1" x14ac:dyDescent="0.35">
      <c r="A46" s="37"/>
      <c r="B46" s="54"/>
      <c r="C46" s="85"/>
      <c r="D46" s="86"/>
      <c r="E46" s="87"/>
      <c r="F46" s="88"/>
      <c r="G46" s="88"/>
      <c r="H46" s="88"/>
      <c r="I46" s="88"/>
      <c r="J46" s="88"/>
      <c r="K46" s="88"/>
      <c r="L46" s="88"/>
      <c r="M46" s="88"/>
      <c r="N46" s="89">
        <f t="shared" si="1"/>
        <v>0</v>
      </c>
      <c r="O46" s="90"/>
      <c r="P46" s="90"/>
      <c r="Q46" s="91">
        <f>IF(P46&gt;1,VLOOKUP(CONCATENATE(O46," dienų darbo savaitė"),'Fiksuotosios normos'!$A$7:$AH$8,P46-16)/100,0)</f>
        <v>0</v>
      </c>
      <c r="R46" s="89">
        <f t="shared" si="7"/>
        <v>0</v>
      </c>
      <c r="S46" s="92"/>
      <c r="T46" s="91">
        <f>IF(S46&gt;0,HLOOKUP(S46,'Fiksuotosios normos'!$D$18:$R$20,3,0)/100,0)</f>
        <v>0</v>
      </c>
      <c r="U46" s="89">
        <f t="shared" si="8"/>
        <v>0</v>
      </c>
      <c r="V46" s="89">
        <f t="shared" si="9"/>
        <v>0</v>
      </c>
      <c r="W46" s="93"/>
      <c r="X46" s="94"/>
      <c r="Y46" s="94"/>
      <c r="Z46" s="97"/>
      <c r="AA46" s="97"/>
      <c r="AB46" s="97"/>
      <c r="AC46" s="97"/>
      <c r="AD46" s="97"/>
      <c r="AE46" s="97"/>
      <c r="AF46" s="97"/>
      <c r="AG46" s="97"/>
      <c r="AH46" s="97"/>
      <c r="AI46" s="97"/>
      <c r="AJ46" s="97"/>
      <c r="AK46" s="97"/>
      <c r="AL46" s="97"/>
      <c r="AM46" s="89">
        <f t="shared" si="4"/>
        <v>0</v>
      </c>
    </row>
    <row r="47" spans="1:39" hidden="1" x14ac:dyDescent="0.35">
      <c r="A47" s="37"/>
      <c r="B47" s="54"/>
      <c r="C47" s="85"/>
      <c r="D47" s="86"/>
      <c r="E47" s="87"/>
      <c r="F47" s="88"/>
      <c r="G47" s="88"/>
      <c r="H47" s="88"/>
      <c r="I47" s="88"/>
      <c r="J47" s="88"/>
      <c r="K47" s="88"/>
      <c r="L47" s="88"/>
      <c r="M47" s="88"/>
      <c r="N47" s="89">
        <f t="shared" si="1"/>
        <v>0</v>
      </c>
      <c r="O47" s="90"/>
      <c r="P47" s="90"/>
      <c r="Q47" s="91">
        <f>IF(P47&gt;1,VLOOKUP(CONCATENATE(O47," dienų darbo savaitė"),'Fiksuotosios normos'!$A$7:$AH$8,P47-16)/100,0)</f>
        <v>0</v>
      </c>
      <c r="R47" s="89">
        <f t="shared" si="7"/>
        <v>0</v>
      </c>
      <c r="S47" s="92"/>
      <c r="T47" s="91">
        <f>IF(S47&gt;0,HLOOKUP(S47,'Fiksuotosios normos'!$D$18:$R$20,3,0)/100,0)</f>
        <v>0</v>
      </c>
      <c r="U47" s="89">
        <f t="shared" si="8"/>
        <v>0</v>
      </c>
      <c r="V47" s="89">
        <f t="shared" si="9"/>
        <v>0</v>
      </c>
      <c r="W47" s="93"/>
      <c r="X47" s="94"/>
      <c r="Y47" s="94"/>
      <c r="Z47" s="97"/>
      <c r="AA47" s="97"/>
      <c r="AB47" s="97"/>
      <c r="AC47" s="97"/>
      <c r="AD47" s="97"/>
      <c r="AE47" s="97"/>
      <c r="AF47" s="97"/>
      <c r="AG47" s="97"/>
      <c r="AH47" s="97"/>
      <c r="AI47" s="97"/>
      <c r="AJ47" s="97"/>
      <c r="AK47" s="97"/>
      <c r="AL47" s="97"/>
      <c r="AM47" s="89">
        <f t="shared" si="4"/>
        <v>0</v>
      </c>
    </row>
    <row r="48" spans="1:39" hidden="1" x14ac:dyDescent="0.35">
      <c r="A48" s="37"/>
      <c r="B48" s="54"/>
      <c r="C48" s="85"/>
      <c r="D48" s="86"/>
      <c r="E48" s="87"/>
      <c r="F48" s="88"/>
      <c r="G48" s="88"/>
      <c r="H48" s="88"/>
      <c r="I48" s="88"/>
      <c r="J48" s="88"/>
      <c r="K48" s="88"/>
      <c r="L48" s="88"/>
      <c r="M48" s="88"/>
      <c r="N48" s="89">
        <f t="shared" si="1"/>
        <v>0</v>
      </c>
      <c r="O48" s="90"/>
      <c r="P48" s="90"/>
      <c r="Q48" s="91">
        <f>IF(P48&gt;1,VLOOKUP(CONCATENATE(O48," dienų darbo savaitė"),'Fiksuotosios normos'!$A$7:$AH$8,P48-16)/100,0)</f>
        <v>0</v>
      </c>
      <c r="R48" s="89">
        <f t="shared" si="7"/>
        <v>0</v>
      </c>
      <c r="S48" s="92"/>
      <c r="T48" s="91">
        <f>IF(S48&gt;0,HLOOKUP(S48,'Fiksuotosios normos'!$D$18:$R$20,3,0)/100,0)</f>
        <v>0</v>
      </c>
      <c r="U48" s="89">
        <f t="shared" si="8"/>
        <v>0</v>
      </c>
      <c r="V48" s="89">
        <f t="shared" si="9"/>
        <v>0</v>
      </c>
      <c r="W48" s="93"/>
      <c r="X48" s="94"/>
      <c r="Y48" s="94"/>
      <c r="Z48" s="97"/>
      <c r="AA48" s="97"/>
      <c r="AB48" s="97"/>
      <c r="AC48" s="97"/>
      <c r="AD48" s="97"/>
      <c r="AE48" s="97"/>
      <c r="AF48" s="97"/>
      <c r="AG48" s="97"/>
      <c r="AH48" s="97"/>
      <c r="AI48" s="97"/>
      <c r="AJ48" s="97"/>
      <c r="AK48" s="97"/>
      <c r="AL48" s="97"/>
      <c r="AM48" s="89">
        <f t="shared" si="4"/>
        <v>0</v>
      </c>
    </row>
    <row r="49" spans="1:39" hidden="1" x14ac:dyDescent="0.35">
      <c r="A49" s="37"/>
      <c r="B49" s="54"/>
      <c r="C49" s="85"/>
      <c r="D49" s="86"/>
      <c r="E49" s="87"/>
      <c r="F49" s="88"/>
      <c r="G49" s="88"/>
      <c r="H49" s="88"/>
      <c r="I49" s="88"/>
      <c r="J49" s="88"/>
      <c r="K49" s="88"/>
      <c r="L49" s="88"/>
      <c r="M49" s="88"/>
      <c r="N49" s="89">
        <f t="shared" si="1"/>
        <v>0</v>
      </c>
      <c r="O49" s="90"/>
      <c r="P49" s="90"/>
      <c r="Q49" s="91">
        <f>IF(P49&gt;1,VLOOKUP(CONCATENATE(O49," dienų darbo savaitė"),'Fiksuotosios normos'!$A$7:$AH$8,P49-16)/100,0)</f>
        <v>0</v>
      </c>
      <c r="R49" s="89">
        <f t="shared" si="7"/>
        <v>0</v>
      </c>
      <c r="S49" s="92"/>
      <c r="T49" s="91">
        <f>IF(S49&gt;0,HLOOKUP(S49,'Fiksuotosios normos'!$D$18:$R$20,3,0)/100,0)</f>
        <v>0</v>
      </c>
      <c r="U49" s="89">
        <f t="shared" si="8"/>
        <v>0</v>
      </c>
      <c r="V49" s="89">
        <f t="shared" si="9"/>
        <v>0</v>
      </c>
      <c r="W49" s="93"/>
      <c r="X49" s="94"/>
      <c r="Y49" s="94"/>
      <c r="Z49" s="97"/>
      <c r="AA49" s="97"/>
      <c r="AB49" s="97"/>
      <c r="AC49" s="97"/>
      <c r="AD49" s="97"/>
      <c r="AE49" s="97"/>
      <c r="AF49" s="97"/>
      <c r="AG49" s="97"/>
      <c r="AH49" s="97"/>
      <c r="AI49" s="97"/>
      <c r="AJ49" s="97"/>
      <c r="AK49" s="97"/>
      <c r="AL49" s="97"/>
      <c r="AM49" s="89">
        <f t="shared" si="4"/>
        <v>0</v>
      </c>
    </row>
    <row r="50" spans="1:39" hidden="1" x14ac:dyDescent="0.35">
      <c r="A50" s="37"/>
      <c r="B50" s="54"/>
      <c r="C50" s="85"/>
      <c r="D50" s="86"/>
      <c r="E50" s="87"/>
      <c r="F50" s="88"/>
      <c r="G50" s="88"/>
      <c r="H50" s="88"/>
      <c r="I50" s="88"/>
      <c r="J50" s="88"/>
      <c r="K50" s="88"/>
      <c r="L50" s="88"/>
      <c r="M50" s="88"/>
      <c r="N50" s="89">
        <f t="shared" si="1"/>
        <v>0</v>
      </c>
      <c r="O50" s="90"/>
      <c r="P50" s="90"/>
      <c r="Q50" s="91">
        <f>IF(P50&gt;1,VLOOKUP(CONCATENATE(O50," dienų darbo savaitė"),'Fiksuotosios normos'!$A$7:$AH$8,P50-16)/100,0)</f>
        <v>0</v>
      </c>
      <c r="R50" s="89">
        <f t="shared" si="7"/>
        <v>0</v>
      </c>
      <c r="S50" s="92"/>
      <c r="T50" s="91">
        <f>IF(S50&gt;0,HLOOKUP(S50,'Fiksuotosios normos'!$D$18:$R$20,3,0)/100,0)</f>
        <v>0</v>
      </c>
      <c r="U50" s="89">
        <f t="shared" si="8"/>
        <v>0</v>
      </c>
      <c r="V50" s="89">
        <f t="shared" si="9"/>
        <v>0</v>
      </c>
      <c r="W50" s="93"/>
      <c r="X50" s="94"/>
      <c r="Y50" s="94"/>
      <c r="Z50" s="97"/>
      <c r="AA50" s="97"/>
      <c r="AB50" s="97"/>
      <c r="AC50" s="97"/>
      <c r="AD50" s="97"/>
      <c r="AE50" s="97"/>
      <c r="AF50" s="97"/>
      <c r="AG50" s="97"/>
      <c r="AH50" s="97"/>
      <c r="AI50" s="97"/>
      <c r="AJ50" s="97"/>
      <c r="AK50" s="97"/>
      <c r="AL50" s="97"/>
      <c r="AM50" s="89">
        <f t="shared" si="4"/>
        <v>0</v>
      </c>
    </row>
    <row r="51" spans="1:39" hidden="1" x14ac:dyDescent="0.35">
      <c r="A51" s="37"/>
      <c r="B51" s="54"/>
      <c r="C51" s="85"/>
      <c r="D51" s="86"/>
      <c r="E51" s="87"/>
      <c r="F51" s="88"/>
      <c r="G51" s="88"/>
      <c r="H51" s="88"/>
      <c r="I51" s="88"/>
      <c r="J51" s="88"/>
      <c r="K51" s="88"/>
      <c r="L51" s="88"/>
      <c r="M51" s="88"/>
      <c r="N51" s="89">
        <f t="shared" si="1"/>
        <v>0</v>
      </c>
      <c r="O51" s="90"/>
      <c r="P51" s="90"/>
      <c r="Q51" s="91">
        <f>IF(P51&gt;1,VLOOKUP(CONCATENATE(O51," dienų darbo savaitė"),'Fiksuotosios normos'!$A$7:$AH$8,P51-16)/100,0)</f>
        <v>0</v>
      </c>
      <c r="R51" s="89">
        <f t="shared" si="7"/>
        <v>0</v>
      </c>
      <c r="S51" s="92"/>
      <c r="T51" s="91">
        <f>IF(S51&gt;0,HLOOKUP(S51,'Fiksuotosios normos'!$D$18:$R$20,3,0)/100,0)</f>
        <v>0</v>
      </c>
      <c r="U51" s="89">
        <f t="shared" si="8"/>
        <v>0</v>
      </c>
      <c r="V51" s="89">
        <f t="shared" si="9"/>
        <v>0</v>
      </c>
      <c r="W51" s="93"/>
      <c r="X51" s="94"/>
      <c r="Y51" s="94"/>
      <c r="Z51" s="97"/>
      <c r="AA51" s="97"/>
      <c r="AB51" s="97"/>
      <c r="AC51" s="97"/>
      <c r="AD51" s="97"/>
      <c r="AE51" s="97"/>
      <c r="AF51" s="97"/>
      <c r="AG51" s="97"/>
      <c r="AH51" s="97"/>
      <c r="AI51" s="97"/>
      <c r="AJ51" s="97"/>
      <c r="AK51" s="97"/>
      <c r="AL51" s="97"/>
      <c r="AM51" s="89">
        <f t="shared" si="4"/>
        <v>0</v>
      </c>
    </row>
    <row r="52" spans="1:39" hidden="1" x14ac:dyDescent="0.35">
      <c r="A52" s="37"/>
      <c r="B52" s="54"/>
      <c r="C52" s="85"/>
      <c r="D52" s="86"/>
      <c r="E52" s="87"/>
      <c r="F52" s="88"/>
      <c r="G52" s="88"/>
      <c r="H52" s="88"/>
      <c r="I52" s="88"/>
      <c r="J52" s="88"/>
      <c r="K52" s="88"/>
      <c r="L52" s="88"/>
      <c r="M52" s="88"/>
      <c r="N52" s="89">
        <f t="shared" si="1"/>
        <v>0</v>
      </c>
      <c r="O52" s="90"/>
      <c r="P52" s="90"/>
      <c r="Q52" s="91">
        <f>IF(P52&gt;1,VLOOKUP(CONCATENATE(O52," dienų darbo savaitė"),'Fiksuotosios normos'!$A$7:$AH$8,P52-16)/100,0)</f>
        <v>0</v>
      </c>
      <c r="R52" s="89">
        <f t="shared" si="7"/>
        <v>0</v>
      </c>
      <c r="S52" s="92"/>
      <c r="T52" s="91">
        <f>IF(S52&gt;0,HLOOKUP(S52,'Fiksuotosios normos'!$D$18:$R$20,3,0)/100,0)</f>
        <v>0</v>
      </c>
      <c r="U52" s="89">
        <f t="shared" si="8"/>
        <v>0</v>
      </c>
      <c r="V52" s="89">
        <f t="shared" si="9"/>
        <v>0</v>
      </c>
      <c r="W52" s="93"/>
      <c r="X52" s="94"/>
      <c r="Y52" s="94"/>
      <c r="Z52" s="97"/>
      <c r="AA52" s="97"/>
      <c r="AB52" s="97"/>
      <c r="AC52" s="97"/>
      <c r="AD52" s="97"/>
      <c r="AE52" s="97"/>
      <c r="AF52" s="97"/>
      <c r="AG52" s="97"/>
      <c r="AH52" s="97"/>
      <c r="AI52" s="97"/>
      <c r="AJ52" s="97"/>
      <c r="AK52" s="97"/>
      <c r="AL52" s="97"/>
      <c r="AM52" s="89">
        <f t="shared" si="4"/>
        <v>0</v>
      </c>
    </row>
    <row r="53" spans="1:39" hidden="1" x14ac:dyDescent="0.35">
      <c r="A53" s="37"/>
      <c r="B53" s="54"/>
      <c r="C53" s="85"/>
      <c r="D53" s="86"/>
      <c r="E53" s="87"/>
      <c r="F53" s="88"/>
      <c r="G53" s="88"/>
      <c r="H53" s="88"/>
      <c r="I53" s="88"/>
      <c r="J53" s="88"/>
      <c r="K53" s="88"/>
      <c r="L53" s="88"/>
      <c r="M53" s="88"/>
      <c r="N53" s="89">
        <f t="shared" si="1"/>
        <v>0</v>
      </c>
      <c r="O53" s="90"/>
      <c r="P53" s="90"/>
      <c r="Q53" s="91">
        <f>IF(P53&gt;1,VLOOKUP(CONCATENATE(O53," dienų darbo savaitė"),'Fiksuotosios normos'!$A$7:$AH$8,P53-16)/100,0)</f>
        <v>0</v>
      </c>
      <c r="R53" s="89">
        <f t="shared" si="7"/>
        <v>0</v>
      </c>
      <c r="S53" s="92"/>
      <c r="T53" s="91">
        <f>IF(S53&gt;0,HLOOKUP(S53,'Fiksuotosios normos'!$D$18:$R$20,3,0)/100,0)</f>
        <v>0</v>
      </c>
      <c r="U53" s="89">
        <f t="shared" si="8"/>
        <v>0</v>
      </c>
      <c r="V53" s="89">
        <f t="shared" si="9"/>
        <v>0</v>
      </c>
      <c r="W53" s="93"/>
      <c r="X53" s="94"/>
      <c r="Y53" s="94"/>
      <c r="Z53" s="97"/>
      <c r="AA53" s="97"/>
      <c r="AB53" s="97"/>
      <c r="AC53" s="97"/>
      <c r="AD53" s="97"/>
      <c r="AE53" s="97"/>
      <c r="AF53" s="97"/>
      <c r="AG53" s="97"/>
      <c r="AH53" s="97"/>
      <c r="AI53" s="97"/>
      <c r="AJ53" s="97"/>
      <c r="AK53" s="97"/>
      <c r="AL53" s="97"/>
      <c r="AM53" s="89">
        <f t="shared" si="4"/>
        <v>0</v>
      </c>
    </row>
    <row r="54" spans="1:39" hidden="1" x14ac:dyDescent="0.35">
      <c r="A54" s="37"/>
      <c r="B54" s="54"/>
      <c r="C54" s="85"/>
      <c r="D54" s="86"/>
      <c r="E54" s="87"/>
      <c r="F54" s="88"/>
      <c r="G54" s="88"/>
      <c r="H54" s="88"/>
      <c r="I54" s="88"/>
      <c r="J54" s="88"/>
      <c r="K54" s="88"/>
      <c r="L54" s="88"/>
      <c r="M54" s="88"/>
      <c r="N54" s="89">
        <f t="shared" si="1"/>
        <v>0</v>
      </c>
      <c r="O54" s="90"/>
      <c r="P54" s="90"/>
      <c r="Q54" s="91">
        <f>IF(P54&gt;1,VLOOKUP(CONCATENATE(O54," dienų darbo savaitė"),'Fiksuotosios normos'!$A$7:$AH$8,P54-16)/100,0)</f>
        <v>0</v>
      </c>
      <c r="R54" s="89">
        <f t="shared" si="7"/>
        <v>0</v>
      </c>
      <c r="S54" s="92"/>
      <c r="T54" s="91">
        <f>IF(S54&gt;0,HLOOKUP(S54,'Fiksuotosios normos'!$D$18:$R$20,3,0)/100,0)</f>
        <v>0</v>
      </c>
      <c r="U54" s="89">
        <f t="shared" si="8"/>
        <v>0</v>
      </c>
      <c r="V54" s="89">
        <f t="shared" si="9"/>
        <v>0</v>
      </c>
      <c r="W54" s="93"/>
      <c r="X54" s="94"/>
      <c r="Y54" s="94"/>
      <c r="Z54" s="97"/>
      <c r="AA54" s="97"/>
      <c r="AB54" s="97"/>
      <c r="AC54" s="97"/>
      <c r="AD54" s="97"/>
      <c r="AE54" s="97"/>
      <c r="AF54" s="97"/>
      <c r="AG54" s="97"/>
      <c r="AH54" s="97"/>
      <c r="AI54" s="97"/>
      <c r="AJ54" s="97"/>
      <c r="AK54" s="97"/>
      <c r="AL54" s="97"/>
      <c r="AM54" s="89">
        <f t="shared" si="4"/>
        <v>0</v>
      </c>
    </row>
    <row r="55" spans="1:39" hidden="1" x14ac:dyDescent="0.35">
      <c r="A55" s="37"/>
      <c r="B55" s="54"/>
      <c r="C55" s="85"/>
      <c r="D55" s="86"/>
      <c r="E55" s="87"/>
      <c r="F55" s="88"/>
      <c r="G55" s="88"/>
      <c r="H55" s="88"/>
      <c r="I55" s="88"/>
      <c r="J55" s="88"/>
      <c r="K55" s="88"/>
      <c r="L55" s="88"/>
      <c r="M55" s="88"/>
      <c r="N55" s="89">
        <f t="shared" si="1"/>
        <v>0</v>
      </c>
      <c r="O55" s="90"/>
      <c r="P55" s="90"/>
      <c r="Q55" s="91">
        <f>IF(P55&gt;1,VLOOKUP(CONCATENATE(O55," dienų darbo savaitė"),'Fiksuotosios normos'!$A$7:$AH$8,P55-16)/100,0)</f>
        <v>0</v>
      </c>
      <c r="R55" s="89">
        <f t="shared" si="7"/>
        <v>0</v>
      </c>
      <c r="S55" s="92"/>
      <c r="T55" s="91">
        <f>IF(S55&gt;0,HLOOKUP(S55,'Fiksuotosios normos'!$D$18:$R$20,3,0)/100,0)</f>
        <v>0</v>
      </c>
      <c r="U55" s="89">
        <f t="shared" si="8"/>
        <v>0</v>
      </c>
      <c r="V55" s="89">
        <f t="shared" si="9"/>
        <v>0</v>
      </c>
      <c r="W55" s="93"/>
      <c r="X55" s="94"/>
      <c r="Y55" s="94"/>
      <c r="Z55" s="97"/>
      <c r="AA55" s="97"/>
      <c r="AB55" s="97"/>
      <c r="AC55" s="97"/>
      <c r="AD55" s="97"/>
      <c r="AE55" s="97"/>
      <c r="AF55" s="97"/>
      <c r="AG55" s="97"/>
      <c r="AH55" s="97"/>
      <c r="AI55" s="97"/>
      <c r="AJ55" s="97"/>
      <c r="AK55" s="97"/>
      <c r="AL55" s="97"/>
      <c r="AM55" s="89">
        <f t="shared" si="4"/>
        <v>0</v>
      </c>
    </row>
    <row r="56" spans="1:39" hidden="1" x14ac:dyDescent="0.35">
      <c r="A56" s="37"/>
      <c r="B56" s="54"/>
      <c r="C56" s="85"/>
      <c r="D56" s="86"/>
      <c r="E56" s="87"/>
      <c r="F56" s="88"/>
      <c r="G56" s="88"/>
      <c r="H56" s="88"/>
      <c r="I56" s="88"/>
      <c r="J56" s="88"/>
      <c r="K56" s="88"/>
      <c r="L56" s="88"/>
      <c r="M56" s="88"/>
      <c r="N56" s="89">
        <f t="shared" si="1"/>
        <v>0</v>
      </c>
      <c r="O56" s="90"/>
      <c r="P56" s="90"/>
      <c r="Q56" s="91">
        <f>IF(P56&gt;1,VLOOKUP(CONCATENATE(O56," dienų darbo savaitė"),'Fiksuotosios normos'!$A$7:$AH$8,P56-16)/100,0)</f>
        <v>0</v>
      </c>
      <c r="R56" s="89">
        <f t="shared" si="7"/>
        <v>0</v>
      </c>
      <c r="S56" s="92"/>
      <c r="T56" s="91">
        <f>IF(S56&gt;0,HLOOKUP(S56,'Fiksuotosios normos'!$D$18:$R$20,3,0)/100,0)</f>
        <v>0</v>
      </c>
      <c r="U56" s="89">
        <f t="shared" si="8"/>
        <v>0</v>
      </c>
      <c r="V56" s="89">
        <f t="shared" si="9"/>
        <v>0</v>
      </c>
      <c r="W56" s="93"/>
      <c r="X56" s="94"/>
      <c r="Y56" s="94"/>
      <c r="Z56" s="97"/>
      <c r="AA56" s="97"/>
      <c r="AB56" s="97"/>
      <c r="AC56" s="97"/>
      <c r="AD56" s="97"/>
      <c r="AE56" s="97"/>
      <c r="AF56" s="97"/>
      <c r="AG56" s="97"/>
      <c r="AH56" s="97"/>
      <c r="AI56" s="97"/>
      <c r="AJ56" s="97"/>
      <c r="AK56" s="97"/>
      <c r="AL56" s="97"/>
      <c r="AM56" s="89">
        <f t="shared" si="4"/>
        <v>0</v>
      </c>
    </row>
    <row r="57" spans="1:39" hidden="1" x14ac:dyDescent="0.35">
      <c r="A57" s="37"/>
      <c r="B57" s="54"/>
      <c r="C57" s="85"/>
      <c r="D57" s="86"/>
      <c r="E57" s="87"/>
      <c r="F57" s="88"/>
      <c r="G57" s="88"/>
      <c r="H57" s="88"/>
      <c r="I57" s="88"/>
      <c r="J57" s="88"/>
      <c r="K57" s="88"/>
      <c r="L57" s="88"/>
      <c r="M57" s="88"/>
      <c r="N57" s="89">
        <f t="shared" si="1"/>
        <v>0</v>
      </c>
      <c r="O57" s="90"/>
      <c r="P57" s="90"/>
      <c r="Q57" s="91">
        <f>IF(P57&gt;1,VLOOKUP(CONCATENATE(O57," dienų darbo savaitė"),'Fiksuotosios normos'!$A$7:$AH$8,P57-16)/100,0)</f>
        <v>0</v>
      </c>
      <c r="R57" s="89">
        <f t="shared" si="7"/>
        <v>0</v>
      </c>
      <c r="S57" s="92"/>
      <c r="T57" s="91">
        <f>IF(S57&gt;0,HLOOKUP(S57,'Fiksuotosios normos'!$D$18:$R$20,3,0)/100,0)</f>
        <v>0</v>
      </c>
      <c r="U57" s="89">
        <f t="shared" si="8"/>
        <v>0</v>
      </c>
      <c r="V57" s="89">
        <f t="shared" si="9"/>
        <v>0</v>
      </c>
      <c r="W57" s="93"/>
      <c r="X57" s="94"/>
      <c r="Y57" s="94"/>
      <c r="Z57" s="97"/>
      <c r="AA57" s="97"/>
      <c r="AB57" s="97"/>
      <c r="AC57" s="97"/>
      <c r="AD57" s="97"/>
      <c r="AE57" s="97"/>
      <c r="AF57" s="97"/>
      <c r="AG57" s="97"/>
      <c r="AH57" s="97"/>
      <c r="AI57" s="97"/>
      <c r="AJ57" s="97"/>
      <c r="AK57" s="97"/>
      <c r="AL57" s="97"/>
      <c r="AM57" s="89">
        <f t="shared" si="4"/>
        <v>0</v>
      </c>
    </row>
    <row r="58" spans="1:39" hidden="1" x14ac:dyDescent="0.35">
      <c r="A58" s="37"/>
      <c r="B58" s="54"/>
      <c r="C58" s="85"/>
      <c r="D58" s="86"/>
      <c r="E58" s="87"/>
      <c r="F58" s="88"/>
      <c r="G58" s="88"/>
      <c r="H58" s="88"/>
      <c r="I58" s="88"/>
      <c r="J58" s="88"/>
      <c r="K58" s="88"/>
      <c r="L58" s="88"/>
      <c r="M58" s="88"/>
      <c r="N58" s="89">
        <f t="shared" si="1"/>
        <v>0</v>
      </c>
      <c r="O58" s="90"/>
      <c r="P58" s="90"/>
      <c r="Q58" s="91">
        <f>IF(P58&gt;1,VLOOKUP(CONCATENATE(O58," dienų darbo savaitė"),'Fiksuotosios normos'!$A$7:$AH$8,P58-16)/100,0)</f>
        <v>0</v>
      </c>
      <c r="R58" s="89">
        <f t="shared" si="7"/>
        <v>0</v>
      </c>
      <c r="S58" s="92"/>
      <c r="T58" s="91">
        <f>IF(S58&gt;0,HLOOKUP(S58,'Fiksuotosios normos'!$D$18:$R$20,3,0)/100,0)</f>
        <v>0</v>
      </c>
      <c r="U58" s="89">
        <f t="shared" si="8"/>
        <v>0</v>
      </c>
      <c r="V58" s="89">
        <f t="shared" si="9"/>
        <v>0</v>
      </c>
      <c r="W58" s="93"/>
      <c r="X58" s="94"/>
      <c r="Y58" s="94"/>
      <c r="Z58" s="97"/>
      <c r="AA58" s="97"/>
      <c r="AB58" s="97"/>
      <c r="AC58" s="97"/>
      <c r="AD58" s="97"/>
      <c r="AE58" s="97"/>
      <c r="AF58" s="97"/>
      <c r="AG58" s="97"/>
      <c r="AH58" s="97"/>
      <c r="AI58" s="97"/>
      <c r="AJ58" s="97"/>
      <c r="AK58" s="97"/>
      <c r="AL58" s="97"/>
      <c r="AM58" s="89">
        <f t="shared" si="4"/>
        <v>0</v>
      </c>
    </row>
    <row r="59" spans="1:39" hidden="1" x14ac:dyDescent="0.35">
      <c r="A59" s="37"/>
      <c r="B59" s="54"/>
      <c r="C59" s="85"/>
      <c r="D59" s="86"/>
      <c r="E59" s="87"/>
      <c r="F59" s="88"/>
      <c r="G59" s="88"/>
      <c r="H59" s="88"/>
      <c r="I59" s="88"/>
      <c r="J59" s="88"/>
      <c r="K59" s="88"/>
      <c r="L59" s="88"/>
      <c r="M59" s="88"/>
      <c r="N59" s="89">
        <f t="shared" si="1"/>
        <v>0</v>
      </c>
      <c r="O59" s="90"/>
      <c r="P59" s="90"/>
      <c r="Q59" s="91">
        <f>IF(P59&gt;1,VLOOKUP(CONCATENATE(O59," dienų darbo savaitė"),'Fiksuotosios normos'!$A$7:$AH$8,P59-16)/100,0)</f>
        <v>0</v>
      </c>
      <c r="R59" s="89">
        <f t="shared" si="7"/>
        <v>0</v>
      </c>
      <c r="S59" s="92"/>
      <c r="T59" s="91">
        <f>IF(S59&gt;0,HLOOKUP(S59,'Fiksuotosios normos'!$D$18:$R$20,3,0)/100,0)</f>
        <v>0</v>
      </c>
      <c r="U59" s="89">
        <f t="shared" si="8"/>
        <v>0</v>
      </c>
      <c r="V59" s="89">
        <f t="shared" si="9"/>
        <v>0</v>
      </c>
      <c r="W59" s="93"/>
      <c r="X59" s="94"/>
      <c r="Y59" s="94"/>
      <c r="Z59" s="97"/>
      <c r="AA59" s="97"/>
      <c r="AB59" s="97"/>
      <c r="AC59" s="97"/>
      <c r="AD59" s="97"/>
      <c r="AE59" s="97"/>
      <c r="AF59" s="97"/>
      <c r="AG59" s="97"/>
      <c r="AH59" s="97"/>
      <c r="AI59" s="97"/>
      <c r="AJ59" s="97"/>
      <c r="AK59" s="97"/>
      <c r="AL59" s="97"/>
      <c r="AM59" s="89">
        <f t="shared" si="4"/>
        <v>0</v>
      </c>
    </row>
    <row r="60" spans="1:39" hidden="1" x14ac:dyDescent="0.35">
      <c r="A60" s="37"/>
      <c r="B60" s="54"/>
      <c r="C60" s="85"/>
      <c r="D60" s="86"/>
      <c r="E60" s="87"/>
      <c r="F60" s="88"/>
      <c r="G60" s="88"/>
      <c r="H60" s="88"/>
      <c r="I60" s="88"/>
      <c r="J60" s="88"/>
      <c r="K60" s="88"/>
      <c r="L60" s="88"/>
      <c r="M60" s="88"/>
      <c r="N60" s="89">
        <f t="shared" si="1"/>
        <v>0</v>
      </c>
      <c r="O60" s="90"/>
      <c r="P60" s="90"/>
      <c r="Q60" s="91">
        <f>IF(P60&gt;1,VLOOKUP(CONCATENATE(O60," dienų darbo savaitė"),'Fiksuotosios normos'!$A$7:$AH$8,P60-16)/100,0)</f>
        <v>0</v>
      </c>
      <c r="R60" s="89">
        <f t="shared" si="7"/>
        <v>0</v>
      </c>
      <c r="S60" s="92"/>
      <c r="T60" s="91">
        <f>IF(S60&gt;0,HLOOKUP(S60,'Fiksuotosios normos'!$D$18:$R$20,3,0)/100,0)</f>
        <v>0</v>
      </c>
      <c r="U60" s="89">
        <f t="shared" si="8"/>
        <v>0</v>
      </c>
      <c r="V60" s="89">
        <f t="shared" si="9"/>
        <v>0</v>
      </c>
      <c r="W60" s="93"/>
      <c r="X60" s="94"/>
      <c r="Y60" s="94"/>
      <c r="Z60" s="97"/>
      <c r="AA60" s="97"/>
      <c r="AB60" s="97"/>
      <c r="AC60" s="97"/>
      <c r="AD60" s="97"/>
      <c r="AE60" s="97"/>
      <c r="AF60" s="97"/>
      <c r="AG60" s="97"/>
      <c r="AH60" s="97"/>
      <c r="AI60" s="97"/>
      <c r="AJ60" s="97"/>
      <c r="AK60" s="97"/>
      <c r="AL60" s="97"/>
      <c r="AM60" s="89">
        <f t="shared" si="4"/>
        <v>0</v>
      </c>
    </row>
    <row r="61" spans="1:39" hidden="1" x14ac:dyDescent="0.35">
      <c r="A61" s="37"/>
      <c r="B61" s="54"/>
      <c r="C61" s="85"/>
      <c r="D61" s="86"/>
      <c r="E61" s="87"/>
      <c r="F61" s="88"/>
      <c r="G61" s="88"/>
      <c r="H61" s="88"/>
      <c r="I61" s="88"/>
      <c r="J61" s="88"/>
      <c r="K61" s="88"/>
      <c r="L61" s="88"/>
      <c r="M61" s="88"/>
      <c r="N61" s="89">
        <f t="shared" si="1"/>
        <v>0</v>
      </c>
      <c r="O61" s="90"/>
      <c r="P61" s="90"/>
      <c r="Q61" s="91">
        <f>IF(P61&gt;1,VLOOKUP(CONCATENATE(O61," dienų darbo savaitė"),'Fiksuotosios normos'!$A$7:$AH$8,P61-16)/100,0)</f>
        <v>0</v>
      </c>
      <c r="R61" s="89">
        <f t="shared" ref="R61:R64" si="10">IF(O61="",0,(N61-L61)*Q61)</f>
        <v>0</v>
      </c>
      <c r="S61" s="92"/>
      <c r="T61" s="91">
        <f>IF(S61&gt;0,HLOOKUP(S61,'Fiksuotosios normos'!$D$18:$R$20,3,0)/100,0)</f>
        <v>0</v>
      </c>
      <c r="U61" s="89">
        <f t="shared" si="8"/>
        <v>0</v>
      </c>
      <c r="V61" s="89">
        <f t="shared" si="9"/>
        <v>0</v>
      </c>
      <c r="W61" s="93"/>
      <c r="X61" s="94"/>
      <c r="Y61" s="94"/>
      <c r="Z61" s="97"/>
      <c r="AA61" s="97"/>
      <c r="AB61" s="97"/>
      <c r="AC61" s="97"/>
      <c r="AD61" s="97"/>
      <c r="AE61" s="97"/>
      <c r="AF61" s="97"/>
      <c r="AG61" s="97"/>
      <c r="AH61" s="97"/>
      <c r="AI61" s="97"/>
      <c r="AJ61" s="97"/>
      <c r="AK61" s="97"/>
      <c r="AL61" s="97"/>
      <c r="AM61" s="89">
        <f t="shared" si="4"/>
        <v>0</v>
      </c>
    </row>
    <row r="62" spans="1:39" hidden="1" x14ac:dyDescent="0.35">
      <c r="A62" s="37"/>
      <c r="B62" s="54"/>
      <c r="C62" s="85"/>
      <c r="D62" s="86"/>
      <c r="E62" s="87"/>
      <c r="F62" s="88"/>
      <c r="G62" s="88"/>
      <c r="H62" s="88"/>
      <c r="I62" s="88"/>
      <c r="J62" s="88"/>
      <c r="K62" s="88"/>
      <c r="L62" s="88"/>
      <c r="M62" s="88"/>
      <c r="N62" s="89">
        <f t="shared" si="1"/>
        <v>0</v>
      </c>
      <c r="O62" s="90"/>
      <c r="P62" s="90"/>
      <c r="Q62" s="91">
        <f>IF(P62&gt;1,VLOOKUP(CONCATENATE(O62," dienų darbo savaitė"),'Fiksuotosios normos'!$A$7:$AH$8,P62-16)/100,0)</f>
        <v>0</v>
      </c>
      <c r="R62" s="89">
        <f t="shared" si="10"/>
        <v>0</v>
      </c>
      <c r="S62" s="92"/>
      <c r="T62" s="91">
        <f>IF(S62&gt;0,HLOOKUP(S62,'Fiksuotosios normos'!$D$18:$R$20,3,0)/100,0)</f>
        <v>0</v>
      </c>
      <c r="U62" s="89">
        <f t="shared" si="8"/>
        <v>0</v>
      </c>
      <c r="V62" s="89">
        <f t="shared" si="9"/>
        <v>0</v>
      </c>
      <c r="W62" s="93"/>
      <c r="X62" s="94"/>
      <c r="Y62" s="94"/>
      <c r="Z62" s="97"/>
      <c r="AA62" s="97"/>
      <c r="AB62" s="97"/>
      <c r="AC62" s="97"/>
      <c r="AD62" s="97"/>
      <c r="AE62" s="97"/>
      <c r="AF62" s="97"/>
      <c r="AG62" s="97"/>
      <c r="AH62" s="97"/>
      <c r="AI62" s="97"/>
      <c r="AJ62" s="97"/>
      <c r="AK62" s="97"/>
      <c r="AL62" s="97"/>
      <c r="AM62" s="89">
        <f t="shared" si="4"/>
        <v>0</v>
      </c>
    </row>
    <row r="63" spans="1:39" hidden="1" x14ac:dyDescent="0.35">
      <c r="A63" s="37"/>
      <c r="B63" s="54"/>
      <c r="C63" s="85"/>
      <c r="D63" s="86"/>
      <c r="E63" s="87"/>
      <c r="F63" s="88"/>
      <c r="G63" s="88"/>
      <c r="H63" s="88"/>
      <c r="I63" s="88"/>
      <c r="J63" s="88"/>
      <c r="K63" s="88"/>
      <c r="L63" s="88"/>
      <c r="M63" s="88"/>
      <c r="N63" s="89">
        <f t="shared" si="1"/>
        <v>0</v>
      </c>
      <c r="O63" s="90"/>
      <c r="P63" s="90"/>
      <c r="Q63" s="91">
        <f>IF(P63&gt;1,VLOOKUP(CONCATENATE(O63," dienų darbo savaitė"),'Fiksuotosios normos'!$A$7:$AH$8,P63-16)/100,0)</f>
        <v>0</v>
      </c>
      <c r="R63" s="89">
        <f t="shared" si="10"/>
        <v>0</v>
      </c>
      <c r="S63" s="92"/>
      <c r="T63" s="91">
        <f>IF(S63&gt;0,HLOOKUP(S63,'Fiksuotosios normos'!$D$18:$R$20,3,0)/100,0)</f>
        <v>0</v>
      </c>
      <c r="U63" s="89">
        <f t="shared" si="8"/>
        <v>0</v>
      </c>
      <c r="V63" s="89">
        <f t="shared" si="9"/>
        <v>0</v>
      </c>
      <c r="W63" s="93"/>
      <c r="X63" s="94"/>
      <c r="Y63" s="94"/>
      <c r="Z63" s="97"/>
      <c r="AA63" s="97"/>
      <c r="AB63" s="97"/>
      <c r="AC63" s="97"/>
      <c r="AD63" s="97"/>
      <c r="AE63" s="97"/>
      <c r="AF63" s="97"/>
      <c r="AG63" s="97"/>
      <c r="AH63" s="97"/>
      <c r="AI63" s="97"/>
      <c r="AJ63" s="97"/>
      <c r="AK63" s="97"/>
      <c r="AL63" s="97"/>
      <c r="AM63" s="89">
        <f t="shared" si="4"/>
        <v>0</v>
      </c>
    </row>
    <row r="64" spans="1:39" hidden="1" x14ac:dyDescent="0.35">
      <c r="A64" s="37"/>
      <c r="B64" s="54"/>
      <c r="C64" s="85"/>
      <c r="D64" s="86"/>
      <c r="E64" s="87"/>
      <c r="F64" s="88"/>
      <c r="G64" s="88"/>
      <c r="H64" s="88"/>
      <c r="I64" s="88"/>
      <c r="J64" s="88"/>
      <c r="K64" s="88"/>
      <c r="L64" s="88"/>
      <c r="M64" s="88"/>
      <c r="N64" s="89">
        <f t="shared" si="1"/>
        <v>0</v>
      </c>
      <c r="O64" s="90"/>
      <c r="P64" s="90"/>
      <c r="Q64" s="91">
        <f>IF(P64&gt;1,VLOOKUP(CONCATENATE(O64," dienų darbo savaitė"),'Fiksuotosios normos'!$A$7:$AH$8,P64-16)/100,0)</f>
        <v>0</v>
      </c>
      <c r="R64" s="89">
        <f t="shared" si="10"/>
        <v>0</v>
      </c>
      <c r="S64" s="92"/>
      <c r="T64" s="91">
        <f>IF(S64&gt;0,HLOOKUP(S64,'Fiksuotosios normos'!$D$18:$R$20,3,0)/100,0)</f>
        <v>0</v>
      </c>
      <c r="U64" s="89">
        <f t="shared" si="8"/>
        <v>0</v>
      </c>
      <c r="V64" s="89">
        <f t="shared" si="9"/>
        <v>0</v>
      </c>
      <c r="W64" s="93"/>
      <c r="X64" s="94"/>
      <c r="Y64" s="94"/>
      <c r="Z64" s="97"/>
      <c r="AA64" s="97"/>
      <c r="AB64" s="97"/>
      <c r="AC64" s="97"/>
      <c r="AD64" s="97"/>
      <c r="AE64" s="97"/>
      <c r="AF64" s="97"/>
      <c r="AG64" s="97"/>
      <c r="AH64" s="97"/>
      <c r="AI64" s="97"/>
      <c r="AJ64" s="97"/>
      <c r="AK64" s="97"/>
      <c r="AL64" s="97"/>
      <c r="AM64" s="89">
        <f t="shared" si="4"/>
        <v>0</v>
      </c>
    </row>
    <row r="65" spans="1:39" hidden="1" x14ac:dyDescent="0.35">
      <c r="A65" s="37"/>
      <c r="B65" s="54"/>
      <c r="C65" s="85"/>
      <c r="D65" s="86"/>
      <c r="E65" s="87"/>
      <c r="F65" s="88"/>
      <c r="G65" s="88"/>
      <c r="H65" s="88"/>
      <c r="I65" s="88"/>
      <c r="J65" s="88"/>
      <c r="K65" s="88"/>
      <c r="L65" s="88"/>
      <c r="M65" s="88"/>
      <c r="N65" s="89">
        <f t="shared" si="1"/>
        <v>0</v>
      </c>
      <c r="O65" s="90"/>
      <c r="P65" s="90"/>
      <c r="Q65" s="91">
        <f>IF(P65&gt;1,VLOOKUP(CONCATENATE(O65," dienų darbo savaitė"),'Fiksuotosios normos'!$A$7:$AH$8,P65-16)/100,0)</f>
        <v>0</v>
      </c>
      <c r="R65" s="89">
        <f t="shared" si="5"/>
        <v>0</v>
      </c>
      <c r="S65" s="92"/>
      <c r="T65" s="91">
        <f>IF(S65&gt;0,HLOOKUP(S65,'Fiksuotosios normos'!$D$18:$R$20,3,0)/100,0)</f>
        <v>0</v>
      </c>
      <c r="U65" s="89">
        <f t="shared" si="6"/>
        <v>0</v>
      </c>
      <c r="V65" s="89">
        <f t="shared" si="3"/>
        <v>0</v>
      </c>
      <c r="W65" s="93"/>
      <c r="X65" s="94"/>
      <c r="Y65" s="94"/>
      <c r="Z65" s="97"/>
      <c r="AA65" s="97"/>
      <c r="AB65" s="97"/>
      <c r="AC65" s="97"/>
      <c r="AD65" s="97"/>
      <c r="AE65" s="97"/>
      <c r="AF65" s="97"/>
      <c r="AG65" s="97"/>
      <c r="AH65" s="97"/>
      <c r="AI65" s="97"/>
      <c r="AJ65" s="97"/>
      <c r="AK65" s="97"/>
      <c r="AL65" s="97"/>
      <c r="AM65" s="89">
        <f t="shared" si="4"/>
        <v>0</v>
      </c>
    </row>
    <row r="66" spans="1:39" hidden="1" x14ac:dyDescent="0.35">
      <c r="A66" s="37">
        <f t="shared" si="0"/>
        <v>0</v>
      </c>
      <c r="B66" s="54" t="e">
        <f>+#REF!</f>
        <v>#REF!</v>
      </c>
      <c r="C66" s="85"/>
      <c r="D66" s="86"/>
      <c r="E66" s="87"/>
      <c r="F66" s="88"/>
      <c r="G66" s="88"/>
      <c r="H66" s="88"/>
      <c r="I66" s="88"/>
      <c r="J66" s="88"/>
      <c r="K66" s="88"/>
      <c r="L66" s="88"/>
      <c r="M66" s="88"/>
      <c r="N66" s="89">
        <f t="shared" si="1"/>
        <v>0</v>
      </c>
      <c r="O66" s="90"/>
      <c r="P66" s="90"/>
      <c r="Q66" s="91">
        <f>IF(P66&gt;1,VLOOKUP(CONCATENATE(O66," dienų darbo savaitė"),'Fiksuotosios normos'!$A$7:$AH$8,P66-16)/100,0)</f>
        <v>0</v>
      </c>
      <c r="R66" s="89">
        <f t="shared" si="5"/>
        <v>0</v>
      </c>
      <c r="S66" s="92"/>
      <c r="T66" s="91">
        <f>IF(S66&gt;0,HLOOKUP(S66,'Fiksuotosios normos'!$D$18:$R$20,3,0)/100,0)</f>
        <v>0</v>
      </c>
      <c r="U66" s="89">
        <f t="shared" si="2"/>
        <v>0</v>
      </c>
      <c r="V66" s="89">
        <f t="shared" si="3"/>
        <v>0</v>
      </c>
      <c r="W66" s="93"/>
      <c r="X66" s="94"/>
      <c r="Y66" s="94"/>
      <c r="Z66" s="97"/>
      <c r="AA66" s="97"/>
      <c r="AB66" s="97"/>
      <c r="AC66" s="97"/>
      <c r="AD66" s="97"/>
      <c r="AE66" s="97"/>
      <c r="AF66" s="97"/>
      <c r="AG66" s="97"/>
      <c r="AH66" s="97"/>
      <c r="AI66" s="97"/>
      <c r="AJ66" s="97"/>
      <c r="AK66" s="97"/>
      <c r="AL66" s="97"/>
      <c r="AM66" s="89">
        <f>SUM(X66:AL66)</f>
        <v>0</v>
      </c>
    </row>
    <row r="67" spans="1:39" hidden="1" x14ac:dyDescent="0.35">
      <c r="A67" s="37">
        <f t="shared" si="0"/>
        <v>0</v>
      </c>
      <c r="B67" s="54" t="e">
        <f>+#REF!</f>
        <v>#REF!</v>
      </c>
      <c r="C67" s="85"/>
      <c r="D67" s="86"/>
      <c r="E67" s="87"/>
      <c r="F67" s="88"/>
      <c r="G67" s="88"/>
      <c r="H67" s="88"/>
      <c r="I67" s="88"/>
      <c r="J67" s="88"/>
      <c r="K67" s="88"/>
      <c r="L67" s="88"/>
      <c r="M67" s="88"/>
      <c r="N67" s="89">
        <f t="shared" si="1"/>
        <v>0</v>
      </c>
      <c r="O67" s="90"/>
      <c r="P67" s="90"/>
      <c r="Q67" s="91">
        <f>IF(P67&gt;1,VLOOKUP(CONCATENATE(O67," dienų darbo savaitė"),'Fiksuotosios normos'!$A$7:$AH$8,P67-16)/100,0)</f>
        <v>0</v>
      </c>
      <c r="R67" s="89">
        <f t="shared" si="5"/>
        <v>0</v>
      </c>
      <c r="S67" s="92"/>
      <c r="T67" s="91">
        <f>IF(S67&gt;0,HLOOKUP(S67,'Fiksuotosios normos'!$D$18:$R$20,3,0)/100,0)</f>
        <v>0</v>
      </c>
      <c r="U67" s="89">
        <f t="shared" si="2"/>
        <v>0</v>
      </c>
      <c r="V67" s="89">
        <f t="shared" si="3"/>
        <v>0</v>
      </c>
      <c r="W67" s="93"/>
      <c r="X67" s="94"/>
      <c r="Y67" s="94"/>
      <c r="Z67" s="97"/>
      <c r="AA67" s="97"/>
      <c r="AB67" s="97"/>
      <c r="AC67" s="97"/>
      <c r="AD67" s="97"/>
      <c r="AE67" s="97"/>
      <c r="AF67" s="97"/>
      <c r="AG67" s="97"/>
      <c r="AH67" s="97"/>
      <c r="AI67" s="97"/>
      <c r="AJ67" s="97"/>
      <c r="AK67" s="97"/>
      <c r="AL67" s="97"/>
      <c r="AM67" s="89">
        <f t="shared" si="4"/>
        <v>0</v>
      </c>
    </row>
    <row r="68" spans="1:39" hidden="1" x14ac:dyDescent="0.35">
      <c r="A68" s="37">
        <f t="shared" si="0"/>
        <v>0</v>
      </c>
      <c r="B68" s="54" t="e">
        <f>+#REF!</f>
        <v>#REF!</v>
      </c>
      <c r="C68" s="85"/>
      <c r="D68" s="86"/>
      <c r="E68" s="87"/>
      <c r="F68" s="88"/>
      <c r="G68" s="88"/>
      <c r="H68" s="88"/>
      <c r="I68" s="88"/>
      <c r="J68" s="88"/>
      <c r="K68" s="88"/>
      <c r="L68" s="88"/>
      <c r="M68" s="88"/>
      <c r="N68" s="89">
        <f t="shared" si="1"/>
        <v>0</v>
      </c>
      <c r="O68" s="90"/>
      <c r="P68" s="90"/>
      <c r="Q68" s="91">
        <f>IF(P68&gt;1,VLOOKUP(CONCATENATE(O68," dienų darbo savaitė"),'Fiksuotosios normos'!$A$7:$AH$8,P68-16)/100,0)</f>
        <v>0</v>
      </c>
      <c r="R68" s="89">
        <f t="shared" si="5"/>
        <v>0</v>
      </c>
      <c r="S68" s="92"/>
      <c r="T68" s="91">
        <f>IF(S68&gt;0,HLOOKUP(S68,'Fiksuotosios normos'!$D$18:$R$20,3,0)/100,0)</f>
        <v>0</v>
      </c>
      <c r="U68" s="89">
        <f t="shared" si="2"/>
        <v>0</v>
      </c>
      <c r="V68" s="89">
        <f t="shared" si="3"/>
        <v>0</v>
      </c>
      <c r="W68" s="93"/>
      <c r="X68" s="94"/>
      <c r="Y68" s="94"/>
      <c r="Z68" s="97"/>
      <c r="AA68" s="97"/>
      <c r="AB68" s="97"/>
      <c r="AC68" s="97"/>
      <c r="AD68" s="97"/>
      <c r="AE68" s="97"/>
      <c r="AF68" s="97"/>
      <c r="AG68" s="97"/>
      <c r="AH68" s="97"/>
      <c r="AI68" s="97"/>
      <c r="AJ68" s="97"/>
      <c r="AK68" s="97"/>
      <c r="AL68" s="97"/>
      <c r="AM68" s="89">
        <f t="shared" si="4"/>
        <v>0</v>
      </c>
    </row>
    <row r="69" spans="1:39" hidden="1" x14ac:dyDescent="0.35">
      <c r="A69" s="37">
        <f t="shared" si="0"/>
        <v>0</v>
      </c>
      <c r="B69" s="54" t="e">
        <f>+#REF!</f>
        <v>#REF!</v>
      </c>
      <c r="C69" s="85"/>
      <c r="D69" s="86"/>
      <c r="E69" s="87"/>
      <c r="F69" s="88"/>
      <c r="G69" s="88"/>
      <c r="H69" s="88"/>
      <c r="I69" s="88"/>
      <c r="J69" s="88"/>
      <c r="K69" s="88"/>
      <c r="L69" s="88"/>
      <c r="M69" s="88"/>
      <c r="N69" s="89">
        <f t="shared" si="1"/>
        <v>0</v>
      </c>
      <c r="O69" s="90"/>
      <c r="P69" s="90"/>
      <c r="Q69" s="91">
        <f>IF(P69&gt;1,VLOOKUP(CONCATENATE(O69," dienų darbo savaitė"),'Fiksuotosios normos'!$A$7:$AH$8,P69-16)/100,0)</f>
        <v>0</v>
      </c>
      <c r="R69" s="89">
        <f>IF(O69="",0,(N69-L69)*Q69)</f>
        <v>0</v>
      </c>
      <c r="S69" s="92"/>
      <c r="T69" s="91">
        <f>IF(S69&gt;0,HLOOKUP(S69,'Fiksuotosios normos'!$D$18:$R$20,3,0)/100,0)</f>
        <v>0</v>
      </c>
      <c r="U69" s="89">
        <f t="shared" si="2"/>
        <v>0</v>
      </c>
      <c r="V69" s="89">
        <f t="shared" si="3"/>
        <v>0</v>
      </c>
      <c r="W69" s="93"/>
      <c r="X69" s="94"/>
      <c r="Y69" s="94"/>
      <c r="Z69" s="97"/>
      <c r="AA69" s="97"/>
      <c r="AB69" s="97"/>
      <c r="AC69" s="97"/>
      <c r="AD69" s="97"/>
      <c r="AE69" s="97"/>
      <c r="AF69" s="97"/>
      <c r="AG69" s="97"/>
      <c r="AH69" s="97"/>
      <c r="AI69" s="97"/>
      <c r="AJ69" s="97"/>
      <c r="AK69" s="97"/>
      <c r="AL69" s="97"/>
      <c r="AM69" s="89">
        <f t="shared" si="4"/>
        <v>0</v>
      </c>
    </row>
    <row r="70" spans="1:39" hidden="1" x14ac:dyDescent="0.35">
      <c r="A70" s="37">
        <f t="shared" si="0"/>
        <v>0</v>
      </c>
      <c r="B70" s="54" t="e">
        <f>+#REF!</f>
        <v>#REF!</v>
      </c>
      <c r="C70" s="85"/>
      <c r="D70" s="86"/>
      <c r="E70" s="87"/>
      <c r="F70" s="88"/>
      <c r="G70" s="88"/>
      <c r="H70" s="88"/>
      <c r="I70" s="88"/>
      <c r="J70" s="88"/>
      <c r="K70" s="88"/>
      <c r="L70" s="88"/>
      <c r="M70" s="88"/>
      <c r="N70" s="89">
        <f t="shared" si="1"/>
        <v>0</v>
      </c>
      <c r="O70" s="90"/>
      <c r="P70" s="90"/>
      <c r="Q70" s="91">
        <f>IF(P70&gt;1,VLOOKUP(CONCATENATE(O70," dienų darbo savaitė"),'Fiksuotosios normos'!$A$7:$AH$8,P70-16)/100,0)</f>
        <v>0</v>
      </c>
      <c r="R70" s="89">
        <f t="shared" si="5"/>
        <v>0</v>
      </c>
      <c r="S70" s="92"/>
      <c r="T70" s="91">
        <f>IF(S70&gt;0,HLOOKUP(S70,'Fiksuotosios normos'!$D$18:$R$20,3,0)/100,0)</f>
        <v>0</v>
      </c>
      <c r="U70" s="89">
        <f t="shared" si="2"/>
        <v>0</v>
      </c>
      <c r="V70" s="89">
        <f t="shared" si="3"/>
        <v>0</v>
      </c>
      <c r="W70" s="93"/>
      <c r="X70" s="94"/>
      <c r="Y70" s="94"/>
      <c r="Z70" s="97"/>
      <c r="AA70" s="97"/>
      <c r="AB70" s="97"/>
      <c r="AC70" s="97"/>
      <c r="AD70" s="97"/>
      <c r="AE70" s="97"/>
      <c r="AF70" s="97"/>
      <c r="AG70" s="97"/>
      <c r="AH70" s="97"/>
      <c r="AI70" s="97"/>
      <c r="AJ70" s="97"/>
      <c r="AK70" s="97"/>
      <c r="AL70" s="97"/>
      <c r="AM70" s="89">
        <f t="shared" si="4"/>
        <v>0</v>
      </c>
    </row>
    <row r="71" spans="1:39" hidden="1" x14ac:dyDescent="0.35">
      <c r="A71" s="37">
        <f t="shared" si="0"/>
        <v>0</v>
      </c>
      <c r="B71" s="54" t="e">
        <f>+#REF!</f>
        <v>#REF!</v>
      </c>
      <c r="C71" s="85"/>
      <c r="D71" s="86"/>
      <c r="E71" s="87"/>
      <c r="F71" s="88"/>
      <c r="G71" s="88"/>
      <c r="H71" s="88"/>
      <c r="I71" s="88"/>
      <c r="J71" s="88"/>
      <c r="K71" s="88"/>
      <c r="L71" s="88"/>
      <c r="M71" s="88"/>
      <c r="N71" s="89">
        <f t="shared" si="1"/>
        <v>0</v>
      </c>
      <c r="O71" s="90"/>
      <c r="P71" s="90"/>
      <c r="Q71" s="91">
        <f>IF(P71&gt;1,VLOOKUP(CONCATENATE(O71," dienų darbo savaitė"),'Fiksuotosios normos'!$A$7:$AH$8,P71-16)/100,0)</f>
        <v>0</v>
      </c>
      <c r="R71" s="89">
        <f t="shared" si="5"/>
        <v>0</v>
      </c>
      <c r="S71" s="92"/>
      <c r="T71" s="91">
        <f>IF(S71&gt;0,HLOOKUP(S71,'Fiksuotosios normos'!$D$18:$R$20,3,0)/100,0)</f>
        <v>0</v>
      </c>
      <c r="U71" s="89">
        <f t="shared" si="2"/>
        <v>0</v>
      </c>
      <c r="V71" s="89">
        <f t="shared" si="3"/>
        <v>0</v>
      </c>
      <c r="W71" s="93"/>
      <c r="X71" s="94"/>
      <c r="Y71" s="94"/>
      <c r="Z71" s="97"/>
      <c r="AA71" s="97"/>
      <c r="AB71" s="97"/>
      <c r="AC71" s="97"/>
      <c r="AD71" s="97"/>
      <c r="AE71" s="97"/>
      <c r="AF71" s="97"/>
      <c r="AG71" s="97"/>
      <c r="AH71" s="97"/>
      <c r="AI71" s="97"/>
      <c r="AJ71" s="97"/>
      <c r="AK71" s="97"/>
      <c r="AL71" s="97"/>
      <c r="AM71" s="89">
        <f t="shared" si="4"/>
        <v>0</v>
      </c>
    </row>
    <row r="72" spans="1:39" hidden="1" x14ac:dyDescent="0.35">
      <c r="A72" s="37">
        <f t="shared" si="0"/>
        <v>0</v>
      </c>
      <c r="B72" s="54" t="e">
        <f>+#REF!</f>
        <v>#REF!</v>
      </c>
      <c r="C72" s="85"/>
      <c r="D72" s="86"/>
      <c r="E72" s="87"/>
      <c r="F72" s="88"/>
      <c r="G72" s="88"/>
      <c r="H72" s="88"/>
      <c r="I72" s="88"/>
      <c r="J72" s="88"/>
      <c r="K72" s="88"/>
      <c r="L72" s="88"/>
      <c r="M72" s="88"/>
      <c r="N72" s="89">
        <f t="shared" si="1"/>
        <v>0</v>
      </c>
      <c r="O72" s="90"/>
      <c r="P72" s="90"/>
      <c r="Q72" s="91">
        <f>IF(P72&gt;1,VLOOKUP(CONCATENATE(O72," dienų darbo savaitė"),'Fiksuotosios normos'!$A$7:$AH$8,P72-16)/100,0)</f>
        <v>0</v>
      </c>
      <c r="R72" s="89">
        <f t="shared" si="5"/>
        <v>0</v>
      </c>
      <c r="S72" s="92"/>
      <c r="T72" s="91">
        <f>IF(S72&gt;0,HLOOKUP(S72,'Fiksuotosios normos'!$D$18:$R$20,3,0)/100,0)</f>
        <v>0</v>
      </c>
      <c r="U72" s="89">
        <f t="shared" si="2"/>
        <v>0</v>
      </c>
      <c r="V72" s="89">
        <f t="shared" si="3"/>
        <v>0</v>
      </c>
      <c r="W72" s="93"/>
      <c r="X72" s="94"/>
      <c r="Y72" s="94"/>
      <c r="Z72" s="97"/>
      <c r="AA72" s="97"/>
      <c r="AB72" s="97"/>
      <c r="AC72" s="97"/>
      <c r="AD72" s="97"/>
      <c r="AE72" s="97"/>
      <c r="AF72" s="97"/>
      <c r="AG72" s="97"/>
      <c r="AH72" s="97"/>
      <c r="AI72" s="97"/>
      <c r="AJ72" s="97"/>
      <c r="AK72" s="97"/>
      <c r="AL72" s="97"/>
      <c r="AM72" s="89">
        <f t="shared" si="4"/>
        <v>0</v>
      </c>
    </row>
    <row r="73" spans="1:39" hidden="1" x14ac:dyDescent="0.35">
      <c r="A73" s="37">
        <f t="shared" si="0"/>
        <v>0</v>
      </c>
      <c r="B73" s="54" t="e">
        <f>+#REF!</f>
        <v>#REF!</v>
      </c>
      <c r="C73" s="85"/>
      <c r="D73" s="86"/>
      <c r="E73" s="87"/>
      <c r="F73" s="88"/>
      <c r="G73" s="88"/>
      <c r="H73" s="88"/>
      <c r="I73" s="88"/>
      <c r="J73" s="88"/>
      <c r="K73" s="88"/>
      <c r="L73" s="88"/>
      <c r="M73" s="88"/>
      <c r="N73" s="89">
        <f t="shared" si="1"/>
        <v>0</v>
      </c>
      <c r="O73" s="90"/>
      <c r="P73" s="90"/>
      <c r="Q73" s="91">
        <f>IF(P73&gt;1,VLOOKUP(CONCATENATE(O73," dienų darbo savaitė"),'Fiksuotosios normos'!$A$7:$AH$8,P73-16)/100,0)</f>
        <v>0</v>
      </c>
      <c r="R73" s="89">
        <f t="shared" si="5"/>
        <v>0</v>
      </c>
      <c r="S73" s="92"/>
      <c r="T73" s="91">
        <f>IF(S73&gt;0,HLOOKUP(S73,'Fiksuotosios normos'!$D$18:$R$20,3,0)/100,0)</f>
        <v>0</v>
      </c>
      <c r="U73" s="89">
        <f t="shared" si="2"/>
        <v>0</v>
      </c>
      <c r="V73" s="89">
        <f t="shared" si="3"/>
        <v>0</v>
      </c>
      <c r="W73" s="93"/>
      <c r="X73" s="94"/>
      <c r="Y73" s="94"/>
      <c r="Z73" s="97"/>
      <c r="AA73" s="97"/>
      <c r="AB73" s="97"/>
      <c r="AC73" s="97"/>
      <c r="AD73" s="97"/>
      <c r="AE73" s="97"/>
      <c r="AF73" s="97"/>
      <c r="AG73" s="97"/>
      <c r="AH73" s="97"/>
      <c r="AI73" s="97"/>
      <c r="AJ73" s="97"/>
      <c r="AK73" s="97"/>
      <c r="AL73" s="97"/>
      <c r="AM73" s="89">
        <f t="shared" si="4"/>
        <v>0</v>
      </c>
    </row>
    <row r="74" spans="1:39" ht="16" thickBot="1" x14ac:dyDescent="0.4">
      <c r="A74" s="37"/>
      <c r="B74" s="54"/>
      <c r="C74" s="102" t="s">
        <v>21</v>
      </c>
      <c r="D74" s="103"/>
      <c r="E74" s="104"/>
      <c r="F74" s="75"/>
      <c r="G74" s="76"/>
      <c r="H74" s="77">
        <f>SUM(H23:H73)</f>
        <v>0</v>
      </c>
      <c r="I74" s="78">
        <f>SUM(I23:I73)</f>
        <v>0</v>
      </c>
      <c r="J74" s="78">
        <f>SUM(J23:J73)</f>
        <v>0</v>
      </c>
      <c r="K74" s="78">
        <f>SUM(K23:K73)</f>
        <v>0</v>
      </c>
      <c r="L74" s="78">
        <f>SUM(L23:L73)</f>
        <v>0</v>
      </c>
      <c r="M74" s="78">
        <f>SUM(M23:M73)</f>
        <v>0</v>
      </c>
      <c r="N74" s="79">
        <f>SUM(H74:M74)</f>
        <v>0</v>
      </c>
      <c r="O74" s="80"/>
      <c r="P74" s="80"/>
      <c r="Q74" s="80"/>
      <c r="R74" s="78">
        <f>SUM(R23:R73)</f>
        <v>0</v>
      </c>
      <c r="S74" s="80"/>
      <c r="T74" s="80"/>
      <c r="U74" s="81">
        <f>SUM(U23:U73)</f>
        <v>0</v>
      </c>
      <c r="V74" s="82">
        <f>SUM(V23:V73)</f>
        <v>0</v>
      </c>
      <c r="W74" s="75"/>
      <c r="X74" s="78">
        <f>SUM(X23:X73)</f>
        <v>0</v>
      </c>
      <c r="Y74" s="78">
        <f>SUM(Y23:Y73)</f>
        <v>0</v>
      </c>
      <c r="Z74" s="83">
        <f>SUM(Z23:Z73)</f>
        <v>0</v>
      </c>
      <c r="AA74" s="83">
        <f>SUM(AA23:AA73)</f>
        <v>0</v>
      </c>
      <c r="AB74" s="83">
        <f>SUM(AB23:AB73)</f>
        <v>0</v>
      </c>
      <c r="AC74" s="83">
        <f>SUM(AC23:AC73)</f>
        <v>0</v>
      </c>
      <c r="AD74" s="83">
        <f>SUM(AD23:AD73)</f>
        <v>0</v>
      </c>
      <c r="AE74" s="83">
        <f>SUM(AE23:AE73)</f>
        <v>0</v>
      </c>
      <c r="AF74" s="83">
        <f>SUM(AF23:AF73)</f>
        <v>0</v>
      </c>
      <c r="AG74" s="83">
        <f>SUM(AG23:AG73)</f>
        <v>0</v>
      </c>
      <c r="AH74" s="83">
        <f>SUM(AH23:AH73)</f>
        <v>0</v>
      </c>
      <c r="AI74" s="83">
        <f>SUM(AI23:AI73)</f>
        <v>0</v>
      </c>
      <c r="AJ74" s="83">
        <f>SUM(AJ23:AJ73)</f>
        <v>0</v>
      </c>
      <c r="AK74" s="83">
        <f>SUM(AK23:AK73)</f>
        <v>0</v>
      </c>
      <c r="AL74" s="83">
        <f>SUM(AL23:AL73)</f>
        <v>0</v>
      </c>
      <c r="AM74" s="84">
        <f t="shared" ref="AM74" si="11">SUM(AM23:AM73)</f>
        <v>0</v>
      </c>
    </row>
    <row r="75" spans="1:39" ht="19.5" customHeight="1" thickBot="1" x14ac:dyDescent="0.4">
      <c r="C75" s="125" t="s">
        <v>72</v>
      </c>
      <c r="D75" s="126"/>
      <c r="E75" s="126"/>
      <c r="F75" s="127"/>
      <c r="G75" s="106"/>
      <c r="H75" s="107"/>
      <c r="I75" s="38"/>
      <c r="J75" s="38"/>
      <c r="K75" s="38"/>
      <c r="L75" s="38"/>
      <c r="M75" s="38"/>
      <c r="N75" s="48"/>
      <c r="O75" s="39"/>
      <c r="P75" s="39"/>
      <c r="Q75" s="39"/>
      <c r="R75" s="39"/>
      <c r="S75" s="40"/>
      <c r="T75" s="39"/>
      <c r="U75" s="39"/>
      <c r="V75" s="39"/>
      <c r="W75" s="39"/>
      <c r="X75" s="39"/>
      <c r="Y75" s="39"/>
      <c r="Z75" s="39"/>
      <c r="AA75" s="39"/>
      <c r="AB75" s="39"/>
      <c r="AC75" s="39"/>
      <c r="AD75" s="39"/>
      <c r="AE75" s="39"/>
      <c r="AF75" s="39"/>
      <c r="AG75" s="39"/>
      <c r="AH75" s="39"/>
      <c r="AI75" s="39"/>
      <c r="AJ75" s="39"/>
      <c r="AK75" s="39"/>
      <c r="AL75" s="39"/>
    </row>
    <row r="76" spans="1:39" x14ac:dyDescent="0.35">
      <c r="C76" s="48"/>
      <c r="D76" s="48"/>
      <c r="F76" s="48"/>
    </row>
    <row r="78" spans="1:39" ht="106.5" customHeight="1" x14ac:dyDescent="0.35">
      <c r="A78" s="36"/>
      <c r="B78" s="36"/>
      <c r="C78" s="105" t="s">
        <v>119</v>
      </c>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row>
    <row r="79" spans="1:39" s="45" customFormat="1" ht="25.5" customHeight="1" x14ac:dyDescent="0.35">
      <c r="A79" s="41"/>
      <c r="B79" s="42"/>
      <c r="C79" s="174"/>
      <c r="D79" s="174"/>
      <c r="E79" s="174"/>
      <c r="F79" s="174"/>
      <c r="G79" s="174"/>
      <c r="H79" s="174"/>
      <c r="I79" s="174"/>
      <c r="J79" s="174"/>
      <c r="K79" s="174"/>
      <c r="L79" s="43"/>
      <c r="M79" s="4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row>
    <row r="80" spans="1:39" s="45" customFormat="1" ht="18" customHeight="1" x14ac:dyDescent="0.35">
      <c r="A80" s="124" t="s">
        <v>91</v>
      </c>
      <c r="B80" s="124"/>
      <c r="C80" s="124"/>
      <c r="D80" s="124"/>
      <c r="E80" s="124"/>
      <c r="F80" s="124"/>
      <c r="G80" s="124"/>
      <c r="H80" s="124"/>
      <c r="I80" s="124"/>
      <c r="J80" s="124"/>
      <c r="K80" s="44"/>
      <c r="L80" s="44"/>
      <c r="M80" s="44"/>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row>
    <row r="81" spans="3:38" s="45" customFormat="1" x14ac:dyDescent="0.35"/>
    <row r="82" spans="3:38" ht="16.5" customHeight="1" x14ac:dyDescent="0.35">
      <c r="C82" s="49"/>
      <c r="D82" s="49"/>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row>
    <row r="83" spans="3:38" ht="13.5" customHeight="1" x14ac:dyDescent="0.35">
      <c r="C83" s="50"/>
      <c r="D83" s="51"/>
      <c r="E83" s="51"/>
      <c r="F83" s="51"/>
      <c r="G83" s="50"/>
      <c r="H83" s="52"/>
      <c r="I83" s="52"/>
      <c r="J83" s="50"/>
      <c r="K83" s="50"/>
      <c r="L83" s="50"/>
      <c r="M83" s="50"/>
      <c r="N83" s="53"/>
      <c r="O83" s="51"/>
      <c r="P83" s="51"/>
      <c r="Q83" s="51"/>
      <c r="R83" s="51"/>
      <c r="S83" s="51"/>
    </row>
  </sheetData>
  <sheetProtection algorithmName="SHA-512" hashValue="AV6DuICR5MbfVPKKlmGn9OqSL00y7V7W/ZoixGvzD+gFwaPdbHg5DeEAARA2cf91iC0PlnPZEOatGFD0wuLhNA==" saltValue="NwoqZrJ4ZwuA/APVqibYzQ==" spinCount="100000" sheet="1" formatCells="0" formatColumns="0" formatRows="0" sort="0" autoFilter="0"/>
  <dataConsolidate>
    <dataRefs count="1">
      <dataRef ref="C20" sheet="DU-PAŽ"/>
    </dataRefs>
  </dataConsolidate>
  <mergeCells count="79">
    <mergeCell ref="C79:K79"/>
    <mergeCell ref="K4:M4"/>
    <mergeCell ref="C16:U16"/>
    <mergeCell ref="V16:V21"/>
    <mergeCell ref="E11:F11"/>
    <mergeCell ref="G11:O11"/>
    <mergeCell ref="E12:F12"/>
    <mergeCell ref="G12:O12"/>
    <mergeCell ref="F17:F21"/>
    <mergeCell ref="E17:E21"/>
    <mergeCell ref="A17:C21"/>
    <mergeCell ref="D17:D21"/>
    <mergeCell ref="I19:I21"/>
    <mergeCell ref="J19:J21"/>
    <mergeCell ref="K19:K21"/>
    <mergeCell ref="O17:U18"/>
    <mergeCell ref="S19:S21"/>
    <mergeCell ref="T19:T21"/>
    <mergeCell ref="O19:O21"/>
    <mergeCell ref="P19:P21"/>
    <mergeCell ref="H19:H21"/>
    <mergeCell ref="G19:G21"/>
    <mergeCell ref="L19:L21"/>
    <mergeCell ref="X16:AM16"/>
    <mergeCell ref="AA17:AA18"/>
    <mergeCell ref="AM17:AM20"/>
    <mergeCell ref="AD17:AD18"/>
    <mergeCell ref="AE17:AE18"/>
    <mergeCell ref="AB19:AB20"/>
    <mergeCell ref="AC19:AC20"/>
    <mergeCell ref="Y17:Y18"/>
    <mergeCell ref="A80:J80"/>
    <mergeCell ref="C75:F75"/>
    <mergeCell ref="C2:AL2"/>
    <mergeCell ref="U5:AL5"/>
    <mergeCell ref="C14:D14"/>
    <mergeCell ref="C8:O8"/>
    <mergeCell ref="C9:D10"/>
    <mergeCell ref="E9:F9"/>
    <mergeCell ref="G9:O9"/>
    <mergeCell ref="E10:F10"/>
    <mergeCell ref="G10:O10"/>
    <mergeCell ref="C11:D12"/>
    <mergeCell ref="X22:AL22"/>
    <mergeCell ref="W16:W21"/>
    <mergeCell ref="AL17:AL18"/>
    <mergeCell ref="Y19:Y20"/>
    <mergeCell ref="C74:E74"/>
    <mergeCell ref="C78:AL78"/>
    <mergeCell ref="G75:H75"/>
    <mergeCell ref="Z17:Z18"/>
    <mergeCell ref="Z19:Z20"/>
    <mergeCell ref="X19:X20"/>
    <mergeCell ref="X17:X18"/>
    <mergeCell ref="AH19:AH20"/>
    <mergeCell ref="AI19:AI20"/>
    <mergeCell ref="AA19:AA20"/>
    <mergeCell ref="R19:R21"/>
    <mergeCell ref="U19:U21"/>
    <mergeCell ref="Q19:Q21"/>
    <mergeCell ref="N17:N21"/>
    <mergeCell ref="M19:M21"/>
    <mergeCell ref="G17:M18"/>
    <mergeCell ref="C1:X1"/>
    <mergeCell ref="AH17:AH18"/>
    <mergeCell ref="AI17:AI18"/>
    <mergeCell ref="AL19:AL20"/>
    <mergeCell ref="AJ17:AJ18"/>
    <mergeCell ref="AK17:AK18"/>
    <mergeCell ref="AJ19:AJ20"/>
    <mergeCell ref="AK19:AK20"/>
    <mergeCell ref="AD19:AD20"/>
    <mergeCell ref="AE19:AE20"/>
    <mergeCell ref="AF17:AF18"/>
    <mergeCell ref="AG17:AG18"/>
    <mergeCell ref="AF19:AF20"/>
    <mergeCell ref="AG19:AG20"/>
    <mergeCell ref="AB17:AB18"/>
    <mergeCell ref="AC17:AC18"/>
  </mergeCells>
  <conditionalFormatting sqref="AM23">
    <cfRule type="expression" dxfId="101" priority="193">
      <formula>$AM$23&lt;$V$23</formula>
    </cfRule>
    <cfRule type="expression" dxfId="100" priority="194">
      <formula>$AM$23&gt;$V$23</formula>
    </cfRule>
    <cfRule type="expression" priority="195">
      <formula>"AM23=V23"</formula>
    </cfRule>
  </conditionalFormatting>
  <conditionalFormatting sqref="AM24">
    <cfRule type="expression" priority="190">
      <formula>$AM$24=$V$24</formula>
    </cfRule>
    <cfRule type="expression" dxfId="99" priority="191">
      <formula>$AM$24&lt;$V$24</formula>
    </cfRule>
    <cfRule type="expression" dxfId="98" priority="192">
      <formula>$AM$24&gt;$V$24</formula>
    </cfRule>
  </conditionalFormatting>
  <conditionalFormatting sqref="AM25">
    <cfRule type="expression" dxfId="97" priority="186">
      <formula>$AM$25&lt;$V$25</formula>
    </cfRule>
    <cfRule type="expression" dxfId="96" priority="187">
      <formula>$AM$25&gt;$V$25</formula>
    </cfRule>
    <cfRule type="expression" priority="188">
      <formula>$AM$25=$V$25</formula>
    </cfRule>
  </conditionalFormatting>
  <conditionalFormatting sqref="AM27">
    <cfRule type="expression" dxfId="95" priority="155">
      <formula>$AM$27&lt;$V$27</formula>
    </cfRule>
    <cfRule type="expression" dxfId="94" priority="156">
      <formula>$AM$27&gt;$V$27</formula>
    </cfRule>
    <cfRule type="expression" priority="157">
      <formula>$AM$27=$V$27</formula>
    </cfRule>
  </conditionalFormatting>
  <conditionalFormatting sqref="AM28">
    <cfRule type="expression" dxfId="93" priority="152">
      <formula>$AM$28&lt;$V$28</formula>
    </cfRule>
    <cfRule type="expression" dxfId="92" priority="153">
      <formula>$AM$28&gt;$V$28</formula>
    </cfRule>
    <cfRule type="expression" priority="154">
      <formula>$AM$28=$V$28</formula>
    </cfRule>
  </conditionalFormatting>
  <conditionalFormatting sqref="AM29">
    <cfRule type="expression" dxfId="91" priority="149">
      <formula>$AM$29&lt;$V$29</formula>
    </cfRule>
    <cfRule type="expression" dxfId="90" priority="150">
      <formula>$AM$29&gt;$V$29</formula>
    </cfRule>
    <cfRule type="expression" priority="151">
      <formula>$AM$29=$V$29</formula>
    </cfRule>
  </conditionalFormatting>
  <conditionalFormatting sqref="AM30">
    <cfRule type="expression" dxfId="89" priority="146">
      <formula>$AM$30&lt;$V$30</formula>
    </cfRule>
    <cfRule type="expression" dxfId="88" priority="147">
      <formula>$AM$30&gt;$V$30</formula>
    </cfRule>
    <cfRule type="expression" priority="148">
      <formula>$AM$30=$V$30</formula>
    </cfRule>
  </conditionalFormatting>
  <conditionalFormatting sqref="AM26">
    <cfRule type="expression" dxfId="87" priority="130">
      <formula>$AM$26&lt;$V$26</formula>
    </cfRule>
    <cfRule type="expression" dxfId="86" priority="131">
      <formula>$AM$26&gt;$V$26</formula>
    </cfRule>
    <cfRule type="expression" priority="132">
      <formula>$AM$26=$V$26</formula>
    </cfRule>
  </conditionalFormatting>
  <conditionalFormatting sqref="AM31">
    <cfRule type="expression" dxfId="85" priority="143" stopIfTrue="1">
      <formula>$AM$31&lt;$V$31</formula>
    </cfRule>
    <cfRule type="expression" dxfId="84" priority="144" stopIfTrue="1">
      <formula>$AM$31&gt;$V$31</formula>
    </cfRule>
    <cfRule type="expression" priority="145" stopIfTrue="1">
      <formula>$AM$31=$V$31</formula>
    </cfRule>
  </conditionalFormatting>
  <conditionalFormatting sqref="AM34">
    <cfRule type="expression" priority="124">
      <formula>AM34=V34</formula>
    </cfRule>
    <cfRule type="expression" dxfId="83" priority="125">
      <formula>AM34&gt;V34</formula>
    </cfRule>
    <cfRule type="expression" dxfId="82" priority="126">
      <formula>AM34&lt;V34</formula>
    </cfRule>
  </conditionalFormatting>
  <conditionalFormatting sqref="AM33">
    <cfRule type="expression" priority="121">
      <formula>AM33=V33</formula>
    </cfRule>
    <cfRule type="expression" dxfId="81" priority="122">
      <formula>AM33&gt;V33</formula>
    </cfRule>
    <cfRule type="expression" dxfId="80" priority="123">
      <formula>AM33&lt;V33</formula>
    </cfRule>
  </conditionalFormatting>
  <conditionalFormatting sqref="AM35">
    <cfRule type="expression" priority="118">
      <formula>AM35=V35</formula>
    </cfRule>
    <cfRule type="expression" dxfId="79" priority="119">
      <formula>AM35&gt;V35</formula>
    </cfRule>
    <cfRule type="expression" dxfId="78" priority="120">
      <formula>AM35&lt;V35</formula>
    </cfRule>
  </conditionalFormatting>
  <conditionalFormatting sqref="AM36">
    <cfRule type="expression" priority="115">
      <formula>AM36=V36</formula>
    </cfRule>
    <cfRule type="expression" dxfId="77" priority="116">
      <formula>AM36&gt;V36</formula>
    </cfRule>
    <cfRule type="expression" dxfId="76" priority="117">
      <formula>AM36&lt;V36</formula>
    </cfRule>
  </conditionalFormatting>
  <conditionalFormatting sqref="AM37">
    <cfRule type="expression" priority="112">
      <formula>AM37=V37</formula>
    </cfRule>
    <cfRule type="expression" dxfId="75" priority="113">
      <formula>AM37&gt;V37</formula>
    </cfRule>
    <cfRule type="expression" dxfId="74" priority="114">
      <formula>AM37&lt;V37</formula>
    </cfRule>
  </conditionalFormatting>
  <conditionalFormatting sqref="AM38">
    <cfRule type="expression" priority="109">
      <formula>AM38=V38</formula>
    </cfRule>
    <cfRule type="expression" dxfId="73" priority="110">
      <formula>AM38&gt;V38</formula>
    </cfRule>
    <cfRule type="expression" dxfId="72" priority="111">
      <formula>AM38&lt;V38</formula>
    </cfRule>
  </conditionalFormatting>
  <conditionalFormatting sqref="AM39">
    <cfRule type="expression" priority="106">
      <formula>AM39=V39</formula>
    </cfRule>
    <cfRule type="expression" dxfId="71" priority="107">
      <formula>AM39&gt;V39</formula>
    </cfRule>
    <cfRule type="expression" dxfId="70" priority="108">
      <formula>AM39&lt;V39</formula>
    </cfRule>
  </conditionalFormatting>
  <conditionalFormatting sqref="AM40">
    <cfRule type="expression" priority="103">
      <formula>AM40=V40</formula>
    </cfRule>
    <cfRule type="expression" dxfId="69" priority="104">
      <formula>AM40&gt;V40</formula>
    </cfRule>
    <cfRule type="expression" dxfId="68" priority="105">
      <formula>AM40&lt;V40</formula>
    </cfRule>
  </conditionalFormatting>
  <conditionalFormatting sqref="AM41">
    <cfRule type="expression" priority="100">
      <formula>AM41=V41</formula>
    </cfRule>
    <cfRule type="expression" dxfId="67" priority="101">
      <formula>AM41&gt;V41</formula>
    </cfRule>
    <cfRule type="expression" dxfId="66" priority="102">
      <formula>AM41&lt;V41</formula>
    </cfRule>
  </conditionalFormatting>
  <conditionalFormatting sqref="AM42">
    <cfRule type="expression" priority="97">
      <formula>AM42=V42</formula>
    </cfRule>
    <cfRule type="expression" dxfId="65" priority="98">
      <formula>AM42&gt;V42</formula>
    </cfRule>
    <cfRule type="expression" dxfId="64" priority="99">
      <formula>AM42&lt;V42</formula>
    </cfRule>
  </conditionalFormatting>
  <conditionalFormatting sqref="AM43">
    <cfRule type="expression" priority="94">
      <formula>AM43=V43</formula>
    </cfRule>
    <cfRule type="expression" dxfId="63" priority="95">
      <formula>AM43&gt;V43</formula>
    </cfRule>
    <cfRule type="expression" dxfId="62" priority="96">
      <formula>AM43&lt;V43</formula>
    </cfRule>
  </conditionalFormatting>
  <conditionalFormatting sqref="AM44">
    <cfRule type="expression" priority="91">
      <formula>AM44=V44</formula>
    </cfRule>
    <cfRule type="expression" dxfId="61" priority="92">
      <formula>AM44&gt;V44</formula>
    </cfRule>
    <cfRule type="expression" dxfId="60" priority="93">
      <formula>AM44&lt;V44</formula>
    </cfRule>
  </conditionalFormatting>
  <conditionalFormatting sqref="AM45">
    <cfRule type="expression" priority="88">
      <formula>AM45=V45</formula>
    </cfRule>
    <cfRule type="expression" dxfId="59" priority="89">
      <formula>AM45&gt;V45</formula>
    </cfRule>
    <cfRule type="expression" dxfId="58" priority="90">
      <formula>AM45&lt;V45</formula>
    </cfRule>
  </conditionalFormatting>
  <conditionalFormatting sqref="AM46">
    <cfRule type="expression" priority="85">
      <formula>AM46=V46</formula>
    </cfRule>
    <cfRule type="expression" dxfId="57" priority="86">
      <formula>AM46&gt;V46</formula>
    </cfRule>
    <cfRule type="expression" dxfId="56" priority="87">
      <formula>AM46&lt;V46</formula>
    </cfRule>
  </conditionalFormatting>
  <conditionalFormatting sqref="AM47">
    <cfRule type="expression" priority="82">
      <formula>AM47=V47</formula>
    </cfRule>
    <cfRule type="expression" dxfId="55" priority="83">
      <formula>AM47&gt;V47</formula>
    </cfRule>
    <cfRule type="expression" dxfId="54" priority="84">
      <formula>AM47&lt;V47</formula>
    </cfRule>
  </conditionalFormatting>
  <conditionalFormatting sqref="AM48">
    <cfRule type="expression" priority="79">
      <formula>AM48=V48</formula>
    </cfRule>
    <cfRule type="expression" dxfId="53" priority="80">
      <formula>AM48&gt;V48</formula>
    </cfRule>
    <cfRule type="expression" dxfId="52" priority="81">
      <formula>AM48&lt;V48</formula>
    </cfRule>
  </conditionalFormatting>
  <conditionalFormatting sqref="AM49">
    <cfRule type="expression" priority="76">
      <formula>AM49=V49</formula>
    </cfRule>
    <cfRule type="expression" dxfId="51" priority="77">
      <formula>AM49&gt;V49</formula>
    </cfRule>
    <cfRule type="expression" dxfId="50" priority="78">
      <formula>AM49&lt;V49</formula>
    </cfRule>
  </conditionalFormatting>
  <conditionalFormatting sqref="AM50">
    <cfRule type="expression" priority="73">
      <formula>AM50=V50</formula>
    </cfRule>
    <cfRule type="expression" dxfId="49" priority="74">
      <formula>AM50&gt;V50</formula>
    </cfRule>
    <cfRule type="expression" dxfId="48" priority="75">
      <formula>AM50&lt;V50</formula>
    </cfRule>
  </conditionalFormatting>
  <conditionalFormatting sqref="AM51">
    <cfRule type="expression" priority="70">
      <formula>AM51=V51</formula>
    </cfRule>
    <cfRule type="expression" dxfId="47" priority="71">
      <formula>AM51&gt;V51</formula>
    </cfRule>
    <cfRule type="expression" dxfId="46" priority="72">
      <formula>AM51&lt;V51</formula>
    </cfRule>
  </conditionalFormatting>
  <conditionalFormatting sqref="AM52">
    <cfRule type="expression" priority="67">
      <formula>AM52=V52</formula>
    </cfRule>
    <cfRule type="expression" dxfId="45" priority="68">
      <formula>AM52&gt;V52</formula>
    </cfRule>
    <cfRule type="expression" dxfId="44" priority="69">
      <formula>AM52&lt;V52</formula>
    </cfRule>
  </conditionalFormatting>
  <conditionalFormatting sqref="AM53">
    <cfRule type="expression" priority="64">
      <formula>AM53=V53</formula>
    </cfRule>
    <cfRule type="expression" dxfId="43" priority="65">
      <formula>AM53&gt;V53</formula>
    </cfRule>
    <cfRule type="expression" dxfId="42" priority="66">
      <formula>AM53&lt;V53</formula>
    </cfRule>
  </conditionalFormatting>
  <conditionalFormatting sqref="AM54">
    <cfRule type="expression" priority="61">
      <formula>AM54=V54</formula>
    </cfRule>
    <cfRule type="expression" dxfId="41" priority="62">
      <formula>AM54&gt;V54</formula>
    </cfRule>
    <cfRule type="expression" dxfId="40" priority="63">
      <formula>AM54&lt;V54</formula>
    </cfRule>
  </conditionalFormatting>
  <conditionalFormatting sqref="AM55">
    <cfRule type="expression" priority="58">
      <formula>AM55=V55</formula>
    </cfRule>
    <cfRule type="expression" dxfId="39" priority="59">
      <formula>AM55&gt;V55</formula>
    </cfRule>
    <cfRule type="expression" dxfId="38" priority="60">
      <formula>AM55&lt;V55</formula>
    </cfRule>
  </conditionalFormatting>
  <conditionalFormatting sqref="AM56">
    <cfRule type="expression" priority="55">
      <formula>AM56=V56</formula>
    </cfRule>
    <cfRule type="expression" dxfId="37" priority="56">
      <formula>AM56&gt;V56</formula>
    </cfRule>
    <cfRule type="expression" dxfId="36" priority="57">
      <formula>AM56&lt;V56</formula>
    </cfRule>
  </conditionalFormatting>
  <conditionalFormatting sqref="AM57">
    <cfRule type="expression" priority="52">
      <formula>AM57=V57</formula>
    </cfRule>
    <cfRule type="expression" dxfId="35" priority="53">
      <formula>AM57&gt;V57</formula>
    </cfRule>
    <cfRule type="expression" dxfId="34" priority="54">
      <formula>AM57&lt;V57</formula>
    </cfRule>
  </conditionalFormatting>
  <conditionalFormatting sqref="AM58">
    <cfRule type="expression" priority="49">
      <formula>AM58=V58</formula>
    </cfRule>
    <cfRule type="expression" dxfId="33" priority="50">
      <formula>AM58&gt;V58</formula>
    </cfRule>
    <cfRule type="expression" dxfId="32" priority="51">
      <formula>AM58&lt;V58</formula>
    </cfRule>
  </conditionalFormatting>
  <conditionalFormatting sqref="AM59">
    <cfRule type="expression" priority="46">
      <formula>AM59=V59</formula>
    </cfRule>
    <cfRule type="expression" dxfId="31" priority="47">
      <formula>AM59&gt;V59</formula>
    </cfRule>
    <cfRule type="expression" dxfId="30" priority="48">
      <formula>AM59&lt;V59</formula>
    </cfRule>
  </conditionalFormatting>
  <conditionalFormatting sqref="AM60">
    <cfRule type="expression" priority="43">
      <formula>AM60=V60</formula>
    </cfRule>
    <cfRule type="expression" dxfId="29" priority="44">
      <formula>AM60&gt;V60</formula>
    </cfRule>
    <cfRule type="expression" dxfId="28" priority="45">
      <formula>AM60&lt;V60</formula>
    </cfRule>
  </conditionalFormatting>
  <conditionalFormatting sqref="AM61">
    <cfRule type="expression" priority="40">
      <formula>AM61=V61</formula>
    </cfRule>
    <cfRule type="expression" dxfId="27" priority="41">
      <formula>AM61&gt;V61</formula>
    </cfRule>
    <cfRule type="expression" dxfId="26" priority="42">
      <formula>AM61&lt;V61</formula>
    </cfRule>
  </conditionalFormatting>
  <conditionalFormatting sqref="AM62">
    <cfRule type="expression" priority="37">
      <formula>AM62=V62</formula>
    </cfRule>
    <cfRule type="expression" dxfId="25" priority="38">
      <formula>AM62&gt;V62</formula>
    </cfRule>
    <cfRule type="expression" dxfId="24" priority="39">
      <formula>AM62&lt;V62</formula>
    </cfRule>
  </conditionalFormatting>
  <conditionalFormatting sqref="AM63">
    <cfRule type="expression" priority="34">
      <formula>AM63=V63</formula>
    </cfRule>
    <cfRule type="expression" dxfId="23" priority="35">
      <formula>AM63&gt;V63</formula>
    </cfRule>
    <cfRule type="expression" dxfId="22" priority="36">
      <formula>AM63&lt;V63</formula>
    </cfRule>
  </conditionalFormatting>
  <conditionalFormatting sqref="AM64">
    <cfRule type="expression" priority="31">
      <formula>AM64=V64</formula>
    </cfRule>
    <cfRule type="expression" dxfId="21" priority="32">
      <formula>AM64&gt;V64</formula>
    </cfRule>
    <cfRule type="expression" dxfId="20" priority="33">
      <formula>AM64&lt;V64</formula>
    </cfRule>
  </conditionalFormatting>
  <conditionalFormatting sqref="AM65">
    <cfRule type="expression" priority="28">
      <formula>AM65=V65</formula>
    </cfRule>
    <cfRule type="expression" dxfId="19" priority="29">
      <formula>AM65&gt;V65</formula>
    </cfRule>
    <cfRule type="expression" dxfId="18" priority="30">
      <formula>AM65&lt;V65</formula>
    </cfRule>
  </conditionalFormatting>
  <conditionalFormatting sqref="AM66">
    <cfRule type="expression" priority="25">
      <formula>AM66=V66</formula>
    </cfRule>
    <cfRule type="expression" dxfId="17" priority="26">
      <formula>AM66&gt;V66</formula>
    </cfRule>
    <cfRule type="expression" dxfId="16" priority="27">
      <formula>AM66&lt;V66</formula>
    </cfRule>
  </conditionalFormatting>
  <conditionalFormatting sqref="AM67">
    <cfRule type="expression" priority="22">
      <formula>AM67=V67</formula>
    </cfRule>
    <cfRule type="expression" dxfId="15" priority="23">
      <formula>AM67&gt;V67</formula>
    </cfRule>
    <cfRule type="expression" dxfId="14" priority="24">
      <formula>AM67&lt;V67</formula>
    </cfRule>
  </conditionalFormatting>
  <conditionalFormatting sqref="AM68">
    <cfRule type="expression" priority="19">
      <formula>AM68=V68</formula>
    </cfRule>
    <cfRule type="expression" dxfId="13" priority="20">
      <formula>AM68&gt;V68</formula>
    </cfRule>
    <cfRule type="expression" dxfId="12" priority="21">
      <formula>AM68&lt;V68</formula>
    </cfRule>
  </conditionalFormatting>
  <conditionalFormatting sqref="AM69">
    <cfRule type="expression" priority="16">
      <formula>AM69=V69</formula>
    </cfRule>
    <cfRule type="expression" dxfId="11" priority="17">
      <formula>AM69&gt;V69</formula>
    </cfRule>
    <cfRule type="expression" dxfId="10" priority="18">
      <formula>AM69&lt;V69</formula>
    </cfRule>
  </conditionalFormatting>
  <conditionalFormatting sqref="AM70">
    <cfRule type="expression" priority="13">
      <formula>AM70=V70</formula>
    </cfRule>
    <cfRule type="expression" dxfId="9" priority="14">
      <formula>AM70&gt;V70</formula>
    </cfRule>
    <cfRule type="expression" dxfId="8" priority="15">
      <formula>AM70&lt;V70</formula>
    </cfRule>
  </conditionalFormatting>
  <conditionalFormatting sqref="AM71">
    <cfRule type="expression" priority="10">
      <formula>AM71=V71</formula>
    </cfRule>
    <cfRule type="expression" dxfId="7" priority="11">
      <formula>AM71&gt;V71</formula>
    </cfRule>
    <cfRule type="expression" dxfId="6" priority="12">
      <formula>AM71&lt;V71</formula>
    </cfRule>
  </conditionalFormatting>
  <conditionalFormatting sqref="AM72">
    <cfRule type="expression" priority="7">
      <formula>AM72=V72</formula>
    </cfRule>
    <cfRule type="expression" dxfId="5" priority="8">
      <formula>AM72&gt;V72</formula>
    </cfRule>
    <cfRule type="expression" dxfId="4" priority="9">
      <formula>AM72&lt;V72</formula>
    </cfRule>
  </conditionalFormatting>
  <conditionalFormatting sqref="AM73">
    <cfRule type="expression" priority="4">
      <formula>AM73=V73</formula>
    </cfRule>
    <cfRule type="expression" dxfId="3" priority="5">
      <formula>AM73&gt;V73</formula>
    </cfRule>
    <cfRule type="expression" dxfId="2" priority="6">
      <formula>AM73&lt;V73</formula>
    </cfRule>
  </conditionalFormatting>
  <conditionalFormatting sqref="AM32">
    <cfRule type="expression" dxfId="1" priority="1" stopIfTrue="1">
      <formula>$AM$32&lt;$V$32</formula>
    </cfRule>
    <cfRule type="expression" dxfId="0" priority="2" stopIfTrue="1">
      <formula>$AM$32&gt;$V$32</formula>
    </cfRule>
    <cfRule type="expression" priority="3" stopIfTrue="1">
      <formula>$AM$32=$V$32</formula>
    </cfRule>
  </conditionalFormatting>
  <dataValidations count="3">
    <dataValidation type="list" allowBlank="1" showInputMessage="1" showErrorMessage="1" sqref="WVO983084 JC65580 SY65580 ACU65580 AMQ65580 AWM65580 BGI65580 BQE65580 CAA65580 CJW65580 CTS65580 DDO65580 DNK65580 DXG65580 EHC65580 EQY65580 FAU65580 FKQ65580 FUM65580 GEI65580 GOE65580 GYA65580 HHW65580 HRS65580 IBO65580 ILK65580 IVG65580 JFC65580 JOY65580 JYU65580 KIQ65580 KSM65580 LCI65580 LME65580 LWA65580 MFW65580 MPS65580 MZO65580 NJK65580 NTG65580 ODC65580 OMY65580 OWU65580 PGQ65580 PQM65580 QAI65580 QKE65580 QUA65580 RDW65580 RNS65580 RXO65580 SHK65580 SRG65580 TBC65580 TKY65580 TUU65580 UEQ65580 UOM65580 UYI65580 VIE65580 VSA65580 WBW65580 WLS65580 WVO65580 JC131116 SY131116 ACU131116 AMQ131116 AWM131116 BGI131116 BQE131116 CAA131116 CJW131116 CTS131116 DDO131116 DNK131116 DXG131116 EHC131116 EQY131116 FAU131116 FKQ131116 FUM131116 GEI131116 GOE131116 GYA131116 HHW131116 HRS131116 IBO131116 ILK131116 IVG131116 JFC131116 JOY131116 JYU131116 KIQ131116 KSM131116 LCI131116 LME131116 LWA131116 MFW131116 MPS131116 MZO131116 NJK131116 NTG131116 ODC131116 OMY131116 OWU131116 PGQ131116 PQM131116 QAI131116 QKE131116 QUA131116 RDW131116 RNS131116 RXO131116 SHK131116 SRG131116 TBC131116 TKY131116 TUU131116 UEQ131116 UOM131116 UYI131116 VIE131116 VSA131116 WBW131116 WLS131116 WVO131116 JC196652 SY196652 ACU196652 AMQ196652 AWM196652 BGI196652 BQE196652 CAA196652 CJW196652 CTS196652 DDO196652 DNK196652 DXG196652 EHC196652 EQY196652 FAU196652 FKQ196652 FUM196652 GEI196652 GOE196652 GYA196652 HHW196652 HRS196652 IBO196652 ILK196652 IVG196652 JFC196652 JOY196652 JYU196652 KIQ196652 KSM196652 LCI196652 LME196652 LWA196652 MFW196652 MPS196652 MZO196652 NJK196652 NTG196652 ODC196652 OMY196652 OWU196652 PGQ196652 PQM196652 QAI196652 QKE196652 QUA196652 RDW196652 RNS196652 RXO196652 SHK196652 SRG196652 TBC196652 TKY196652 TUU196652 UEQ196652 UOM196652 UYI196652 VIE196652 VSA196652 WBW196652 WLS196652 WVO196652 JC262188 SY262188 ACU262188 AMQ262188 AWM262188 BGI262188 BQE262188 CAA262188 CJW262188 CTS262188 DDO262188 DNK262188 DXG262188 EHC262188 EQY262188 FAU262188 FKQ262188 FUM262188 GEI262188 GOE262188 GYA262188 HHW262188 HRS262188 IBO262188 ILK262188 IVG262188 JFC262188 JOY262188 JYU262188 KIQ262188 KSM262188 LCI262188 LME262188 LWA262188 MFW262188 MPS262188 MZO262188 NJK262188 NTG262188 ODC262188 OMY262188 OWU262188 PGQ262188 PQM262188 QAI262188 QKE262188 QUA262188 RDW262188 RNS262188 RXO262188 SHK262188 SRG262188 TBC262188 TKY262188 TUU262188 UEQ262188 UOM262188 UYI262188 VIE262188 VSA262188 WBW262188 WLS262188 WVO262188 JC327724 SY327724 ACU327724 AMQ327724 AWM327724 BGI327724 BQE327724 CAA327724 CJW327724 CTS327724 DDO327724 DNK327724 DXG327724 EHC327724 EQY327724 FAU327724 FKQ327724 FUM327724 GEI327724 GOE327724 GYA327724 HHW327724 HRS327724 IBO327724 ILK327724 IVG327724 JFC327724 JOY327724 JYU327724 KIQ327724 KSM327724 LCI327724 LME327724 LWA327724 MFW327724 MPS327724 MZO327724 NJK327724 NTG327724 ODC327724 OMY327724 OWU327724 PGQ327724 PQM327724 QAI327724 QKE327724 QUA327724 RDW327724 RNS327724 RXO327724 SHK327724 SRG327724 TBC327724 TKY327724 TUU327724 UEQ327724 UOM327724 UYI327724 VIE327724 VSA327724 WBW327724 WLS327724 WVO327724 JC393260 SY393260 ACU393260 AMQ393260 AWM393260 BGI393260 BQE393260 CAA393260 CJW393260 CTS393260 DDO393260 DNK393260 DXG393260 EHC393260 EQY393260 FAU393260 FKQ393260 FUM393260 GEI393260 GOE393260 GYA393260 HHW393260 HRS393260 IBO393260 ILK393260 IVG393260 JFC393260 JOY393260 JYU393260 KIQ393260 KSM393260 LCI393260 LME393260 LWA393260 MFW393260 MPS393260 MZO393260 NJK393260 NTG393260 ODC393260 OMY393260 OWU393260 PGQ393260 PQM393260 QAI393260 QKE393260 QUA393260 RDW393260 RNS393260 RXO393260 SHK393260 SRG393260 TBC393260 TKY393260 TUU393260 UEQ393260 UOM393260 UYI393260 VIE393260 VSA393260 WBW393260 WLS393260 WVO393260 JC458796 SY458796 ACU458796 AMQ458796 AWM458796 BGI458796 BQE458796 CAA458796 CJW458796 CTS458796 DDO458796 DNK458796 DXG458796 EHC458796 EQY458796 FAU458796 FKQ458796 FUM458796 GEI458796 GOE458796 GYA458796 HHW458796 HRS458796 IBO458796 ILK458796 IVG458796 JFC458796 JOY458796 JYU458796 KIQ458796 KSM458796 LCI458796 LME458796 LWA458796 MFW458796 MPS458796 MZO458796 NJK458796 NTG458796 ODC458796 OMY458796 OWU458796 PGQ458796 PQM458796 QAI458796 QKE458796 QUA458796 RDW458796 RNS458796 RXO458796 SHK458796 SRG458796 TBC458796 TKY458796 TUU458796 UEQ458796 UOM458796 UYI458796 VIE458796 VSA458796 WBW458796 WLS458796 WVO458796 JC524332 SY524332 ACU524332 AMQ524332 AWM524332 BGI524332 BQE524332 CAA524332 CJW524332 CTS524332 DDO524332 DNK524332 DXG524332 EHC524332 EQY524332 FAU524332 FKQ524332 FUM524332 GEI524332 GOE524332 GYA524332 HHW524332 HRS524332 IBO524332 ILK524332 IVG524332 JFC524332 JOY524332 JYU524332 KIQ524332 KSM524332 LCI524332 LME524332 LWA524332 MFW524332 MPS524332 MZO524332 NJK524332 NTG524332 ODC524332 OMY524332 OWU524332 PGQ524332 PQM524332 QAI524332 QKE524332 QUA524332 RDW524332 RNS524332 RXO524332 SHK524332 SRG524332 TBC524332 TKY524332 TUU524332 UEQ524332 UOM524332 UYI524332 VIE524332 VSA524332 WBW524332 WLS524332 WVO524332 JC589868 SY589868 ACU589868 AMQ589868 AWM589868 BGI589868 BQE589868 CAA589868 CJW589868 CTS589868 DDO589868 DNK589868 DXG589868 EHC589868 EQY589868 FAU589868 FKQ589868 FUM589868 GEI589868 GOE589868 GYA589868 HHW589868 HRS589868 IBO589868 ILK589868 IVG589868 JFC589868 JOY589868 JYU589868 KIQ589868 KSM589868 LCI589868 LME589868 LWA589868 MFW589868 MPS589868 MZO589868 NJK589868 NTG589868 ODC589868 OMY589868 OWU589868 PGQ589868 PQM589868 QAI589868 QKE589868 QUA589868 RDW589868 RNS589868 RXO589868 SHK589868 SRG589868 TBC589868 TKY589868 TUU589868 UEQ589868 UOM589868 UYI589868 VIE589868 VSA589868 WBW589868 WLS589868 WVO589868 JC655404 SY655404 ACU655404 AMQ655404 AWM655404 BGI655404 BQE655404 CAA655404 CJW655404 CTS655404 DDO655404 DNK655404 DXG655404 EHC655404 EQY655404 FAU655404 FKQ655404 FUM655404 GEI655404 GOE655404 GYA655404 HHW655404 HRS655404 IBO655404 ILK655404 IVG655404 JFC655404 JOY655404 JYU655404 KIQ655404 KSM655404 LCI655404 LME655404 LWA655404 MFW655404 MPS655404 MZO655404 NJK655404 NTG655404 ODC655404 OMY655404 OWU655404 PGQ655404 PQM655404 QAI655404 QKE655404 QUA655404 RDW655404 RNS655404 RXO655404 SHK655404 SRG655404 TBC655404 TKY655404 TUU655404 UEQ655404 UOM655404 UYI655404 VIE655404 VSA655404 WBW655404 WLS655404 WVO655404 JC720940 SY720940 ACU720940 AMQ720940 AWM720940 BGI720940 BQE720940 CAA720940 CJW720940 CTS720940 DDO720940 DNK720940 DXG720940 EHC720940 EQY720940 FAU720940 FKQ720940 FUM720940 GEI720940 GOE720940 GYA720940 HHW720940 HRS720940 IBO720940 ILK720940 IVG720940 JFC720940 JOY720940 JYU720940 KIQ720940 KSM720940 LCI720940 LME720940 LWA720940 MFW720940 MPS720940 MZO720940 NJK720940 NTG720940 ODC720940 OMY720940 OWU720940 PGQ720940 PQM720940 QAI720940 QKE720940 QUA720940 RDW720940 RNS720940 RXO720940 SHK720940 SRG720940 TBC720940 TKY720940 TUU720940 UEQ720940 UOM720940 UYI720940 VIE720940 VSA720940 WBW720940 WLS720940 WVO720940 JC786476 SY786476 ACU786476 AMQ786476 AWM786476 BGI786476 BQE786476 CAA786476 CJW786476 CTS786476 DDO786476 DNK786476 DXG786476 EHC786476 EQY786476 FAU786476 FKQ786476 FUM786476 GEI786476 GOE786476 GYA786476 HHW786476 HRS786476 IBO786476 ILK786476 IVG786476 JFC786476 JOY786476 JYU786476 KIQ786476 KSM786476 LCI786476 LME786476 LWA786476 MFW786476 MPS786476 MZO786476 NJK786476 NTG786476 ODC786476 OMY786476 OWU786476 PGQ786476 PQM786476 QAI786476 QKE786476 QUA786476 RDW786476 RNS786476 RXO786476 SHK786476 SRG786476 TBC786476 TKY786476 TUU786476 UEQ786476 UOM786476 UYI786476 VIE786476 VSA786476 WBW786476 WLS786476 WVO786476 JC852012 SY852012 ACU852012 AMQ852012 AWM852012 BGI852012 BQE852012 CAA852012 CJW852012 CTS852012 DDO852012 DNK852012 DXG852012 EHC852012 EQY852012 FAU852012 FKQ852012 FUM852012 GEI852012 GOE852012 GYA852012 HHW852012 HRS852012 IBO852012 ILK852012 IVG852012 JFC852012 JOY852012 JYU852012 KIQ852012 KSM852012 LCI852012 LME852012 LWA852012 MFW852012 MPS852012 MZO852012 NJK852012 NTG852012 ODC852012 OMY852012 OWU852012 PGQ852012 PQM852012 QAI852012 QKE852012 QUA852012 RDW852012 RNS852012 RXO852012 SHK852012 SRG852012 TBC852012 TKY852012 TUU852012 UEQ852012 UOM852012 UYI852012 VIE852012 VSA852012 WBW852012 WLS852012 WVO852012 JC917548 SY917548 ACU917548 AMQ917548 AWM917548 BGI917548 BQE917548 CAA917548 CJW917548 CTS917548 DDO917548 DNK917548 DXG917548 EHC917548 EQY917548 FAU917548 FKQ917548 FUM917548 GEI917548 GOE917548 GYA917548 HHW917548 HRS917548 IBO917548 ILK917548 IVG917548 JFC917548 JOY917548 JYU917548 KIQ917548 KSM917548 LCI917548 LME917548 LWA917548 MFW917548 MPS917548 MZO917548 NJK917548 NTG917548 ODC917548 OMY917548 OWU917548 PGQ917548 PQM917548 QAI917548 QKE917548 QUA917548 RDW917548 RNS917548 RXO917548 SHK917548 SRG917548 TBC917548 TKY917548 TUU917548 UEQ917548 UOM917548 UYI917548 VIE917548 VSA917548 WBW917548 WLS917548 WVO917548 JC983084 SY983084 ACU983084 AMQ983084 AWM983084 BGI983084 BQE983084 CAA983084 CJW983084 CTS983084 DDO983084 DNK983084 DXG983084 EHC983084 EQY983084 FAU983084 FKQ983084 FUM983084 GEI983084 GOE983084 GYA983084 HHW983084 HRS983084 IBO983084 ILK983084 IVG983084 JFC983084 JOY983084 JYU983084 KIQ983084 KSM983084 LCI983084 LME983084 LWA983084 MFW983084 MPS983084 MZO983084 NJK983084 NTG983084 ODC983084 OMY983084 OWU983084 PGQ983084 PQM983084 QAI983084 QKE983084 QUA983084 RDW983084 RNS983084 RXO983084 SHK983084 SRG983084 TBC983084 TKY983084 TUU983084 UEQ983084 UOM983084 UYI983084 VIE983084 VSA983084 WBW983084 WLS983084">
      <formula1>Taip</formula1>
    </dataValidation>
    <dataValidation type="list" allowBlank="1" showInputMessage="1" showErrorMessage="1" sqref="O23:O73">
      <formula1>"5,6"</formula1>
    </dataValidation>
    <dataValidation allowBlank="1" showInputMessage="1" showErrorMessage="1" prompt="Jei šių stulpelių neužtenka veiklos rodikliams įrašyti, pasirinkite paslėptus stulpelius" sqref="X19:Y20"/>
  </dataValidations>
  <printOptions horizontalCentered="1"/>
  <pageMargins left="0" right="0" top="0.59055118110236227" bottom="0" header="0" footer="0"/>
  <pageSetup paperSize="8" scale="62" fitToHeight="0" orientation="landscape" cellComments="asDisplayed" r:id="rId1"/>
  <headerFooter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Dėmesio!" error="Galimos pasirinkti reikšmės nuo 20 iki 50.">
          <x14:formula1>
            <xm:f>'Fiksuotosios normos'!$D$6:$AH$6</xm:f>
          </x14:formula1>
          <xm:sqref>P23:P73</xm:sqref>
        </x14:dataValidation>
        <x14:dataValidation type="list" allowBlank="1" showInputMessage="1" showErrorMessage="1">
          <x14:formula1>
            <xm:f>'Fiksuotosios normos'!$D$18:$R$18</xm:f>
          </x14:formula1>
          <xm:sqref>S23:S73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8"/>
  <sheetViews>
    <sheetView zoomScale="115" zoomScaleNormal="115" workbookViewId="0">
      <selection activeCell="A25" sqref="A25:AH25"/>
    </sheetView>
  </sheetViews>
  <sheetFormatPr defaultRowHeight="12" x14ac:dyDescent="0.3"/>
  <cols>
    <col min="1" max="1" width="23" customWidth="1"/>
    <col min="2" max="2" width="13.44140625" customWidth="1"/>
    <col min="3" max="3" width="14.44140625" customWidth="1"/>
    <col min="4" max="34" width="7" customWidth="1"/>
  </cols>
  <sheetData>
    <row r="1" spans="1:34" s="5" customFormat="1" x14ac:dyDescent="0.3">
      <c r="A1" s="4" t="s">
        <v>14</v>
      </c>
    </row>
    <row r="2" spans="1:34" s="5" customFormat="1" x14ac:dyDescent="0.3">
      <c r="A2" s="4" t="s">
        <v>4</v>
      </c>
    </row>
    <row r="3" spans="1:34" s="5" customFormat="1" x14ac:dyDescent="0.3"/>
    <row r="4" spans="1:34" s="5" customFormat="1" x14ac:dyDescent="0.3">
      <c r="A4" s="4" t="s">
        <v>15</v>
      </c>
    </row>
    <row r="5" spans="1:34" x14ac:dyDescent="0.3">
      <c r="A5" s="163" t="s">
        <v>0</v>
      </c>
      <c r="B5" s="164"/>
      <c r="C5" s="157" t="s">
        <v>3</v>
      </c>
      <c r="D5" s="169" t="s">
        <v>12</v>
      </c>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1"/>
    </row>
    <row r="6" spans="1:34" x14ac:dyDescent="0.3">
      <c r="A6" s="167"/>
      <c r="B6" s="168"/>
      <c r="C6" s="159"/>
      <c r="D6" s="2">
        <v>20</v>
      </c>
      <c r="E6" s="2">
        <v>21</v>
      </c>
      <c r="F6" s="2">
        <v>22</v>
      </c>
      <c r="G6" s="2">
        <v>23</v>
      </c>
      <c r="H6" s="2">
        <v>24</v>
      </c>
      <c r="I6" s="2">
        <v>25</v>
      </c>
      <c r="J6" s="2">
        <v>26</v>
      </c>
      <c r="K6" s="2">
        <v>27</v>
      </c>
      <c r="L6" s="2">
        <v>28</v>
      </c>
      <c r="M6" s="2">
        <v>29</v>
      </c>
      <c r="N6" s="2">
        <v>30</v>
      </c>
      <c r="O6" s="2">
        <v>31</v>
      </c>
      <c r="P6" s="2">
        <v>32</v>
      </c>
      <c r="Q6" s="2">
        <v>33</v>
      </c>
      <c r="R6" s="2">
        <v>34</v>
      </c>
      <c r="S6" s="2">
        <v>35</v>
      </c>
      <c r="T6" s="2">
        <v>36</v>
      </c>
      <c r="U6" s="2">
        <v>37</v>
      </c>
      <c r="V6" s="2">
        <v>38</v>
      </c>
      <c r="W6" s="2">
        <v>39</v>
      </c>
      <c r="X6" s="2">
        <v>40</v>
      </c>
      <c r="Y6" s="2">
        <v>41</v>
      </c>
      <c r="Z6" s="2">
        <v>42</v>
      </c>
      <c r="AA6" s="2">
        <v>43</v>
      </c>
      <c r="AB6" s="2">
        <v>44</v>
      </c>
      <c r="AC6" s="2">
        <v>45</v>
      </c>
      <c r="AD6" s="2">
        <v>46</v>
      </c>
      <c r="AE6" s="2">
        <v>47</v>
      </c>
      <c r="AF6" s="2">
        <v>48</v>
      </c>
      <c r="AG6" s="2">
        <v>49</v>
      </c>
      <c r="AH6" s="2">
        <v>50</v>
      </c>
    </row>
    <row r="7" spans="1:34" x14ac:dyDescent="0.3">
      <c r="A7" s="172" t="s">
        <v>1</v>
      </c>
      <c r="B7" s="173"/>
      <c r="C7" s="1">
        <v>252</v>
      </c>
      <c r="D7" s="1">
        <f>ROUND(D6/($C$7-D6)*100,2)</f>
        <v>8.6199999999999992</v>
      </c>
      <c r="E7" s="1">
        <f t="shared" ref="E7:AH7" si="0">ROUND(E6/($C$7-E6)*100,2)</f>
        <v>9.09</v>
      </c>
      <c r="F7" s="1">
        <f t="shared" si="0"/>
        <v>9.57</v>
      </c>
      <c r="G7" s="1">
        <f t="shared" si="0"/>
        <v>10.039999999999999</v>
      </c>
      <c r="H7" s="1">
        <f t="shared" si="0"/>
        <v>10.53</v>
      </c>
      <c r="I7" s="1">
        <f t="shared" si="0"/>
        <v>11.01</v>
      </c>
      <c r="J7" s="1">
        <f t="shared" si="0"/>
        <v>11.5</v>
      </c>
      <c r="K7" s="1">
        <f t="shared" si="0"/>
        <v>12</v>
      </c>
      <c r="L7" s="1">
        <f t="shared" si="0"/>
        <v>12.5</v>
      </c>
      <c r="M7" s="1">
        <f t="shared" si="0"/>
        <v>13</v>
      </c>
      <c r="N7" s="1">
        <f t="shared" si="0"/>
        <v>13.51</v>
      </c>
      <c r="O7" s="1">
        <f t="shared" si="0"/>
        <v>14.03</v>
      </c>
      <c r="P7" s="1">
        <f t="shared" si="0"/>
        <v>14.55</v>
      </c>
      <c r="Q7" s="1">
        <f t="shared" si="0"/>
        <v>15.07</v>
      </c>
      <c r="R7" s="1">
        <f t="shared" si="0"/>
        <v>15.6</v>
      </c>
      <c r="S7" s="1">
        <f t="shared" si="0"/>
        <v>16.13</v>
      </c>
      <c r="T7" s="1">
        <f t="shared" si="0"/>
        <v>16.670000000000002</v>
      </c>
      <c r="U7" s="1">
        <f t="shared" si="0"/>
        <v>17.21</v>
      </c>
      <c r="V7" s="1">
        <f t="shared" si="0"/>
        <v>17.760000000000002</v>
      </c>
      <c r="W7" s="1">
        <f t="shared" si="0"/>
        <v>18.309999999999999</v>
      </c>
      <c r="X7" s="1">
        <f t="shared" si="0"/>
        <v>18.87</v>
      </c>
      <c r="Y7" s="1">
        <f t="shared" si="0"/>
        <v>19.43</v>
      </c>
      <c r="Z7" s="1">
        <f t="shared" si="0"/>
        <v>20</v>
      </c>
      <c r="AA7" s="1">
        <f t="shared" si="0"/>
        <v>20.57</v>
      </c>
      <c r="AB7" s="1">
        <f t="shared" si="0"/>
        <v>21.15</v>
      </c>
      <c r="AC7" s="1">
        <f t="shared" si="0"/>
        <v>21.74</v>
      </c>
      <c r="AD7" s="1">
        <f t="shared" si="0"/>
        <v>22.33</v>
      </c>
      <c r="AE7" s="1">
        <f t="shared" si="0"/>
        <v>22.93</v>
      </c>
      <c r="AF7" s="1">
        <f t="shared" si="0"/>
        <v>23.53</v>
      </c>
      <c r="AG7" s="1">
        <f t="shared" si="0"/>
        <v>24.14</v>
      </c>
      <c r="AH7" s="1">
        <f t="shared" si="0"/>
        <v>24.75</v>
      </c>
    </row>
    <row r="8" spans="1:34" x14ac:dyDescent="0.3">
      <c r="A8" s="172" t="s">
        <v>2</v>
      </c>
      <c r="B8" s="173"/>
      <c r="C8" s="1">
        <v>302.60000000000002</v>
      </c>
      <c r="D8" s="1">
        <f>ROUND(D6/($C$8-D6)*100,2)</f>
        <v>7.08</v>
      </c>
      <c r="E8" s="1">
        <f t="shared" ref="E8:AH8" si="1">ROUND(E6/($C$8-E6)*100,2)</f>
        <v>7.46</v>
      </c>
      <c r="F8" s="1">
        <f t="shared" si="1"/>
        <v>7.84</v>
      </c>
      <c r="G8" s="1">
        <f t="shared" si="1"/>
        <v>8.23</v>
      </c>
      <c r="H8" s="1">
        <f t="shared" si="1"/>
        <v>8.61</v>
      </c>
      <c r="I8" s="1">
        <f t="shared" si="1"/>
        <v>9.01</v>
      </c>
      <c r="J8" s="1">
        <f t="shared" si="1"/>
        <v>9.4</v>
      </c>
      <c r="K8" s="1">
        <f t="shared" si="1"/>
        <v>9.8000000000000007</v>
      </c>
      <c r="L8" s="1">
        <f t="shared" si="1"/>
        <v>10.199999999999999</v>
      </c>
      <c r="M8" s="1">
        <f t="shared" si="1"/>
        <v>10.6</v>
      </c>
      <c r="N8" s="1">
        <f t="shared" si="1"/>
        <v>11.01</v>
      </c>
      <c r="O8" s="1">
        <f t="shared" si="1"/>
        <v>11.41</v>
      </c>
      <c r="P8" s="1">
        <f t="shared" si="1"/>
        <v>11.83</v>
      </c>
      <c r="Q8" s="1">
        <f t="shared" si="1"/>
        <v>12.24</v>
      </c>
      <c r="R8" s="1">
        <f t="shared" si="1"/>
        <v>12.66</v>
      </c>
      <c r="S8" s="1">
        <f t="shared" si="1"/>
        <v>13.08</v>
      </c>
      <c r="T8" s="1">
        <f t="shared" si="1"/>
        <v>13.5</v>
      </c>
      <c r="U8" s="1">
        <f t="shared" si="1"/>
        <v>13.93</v>
      </c>
      <c r="V8" s="1">
        <f t="shared" si="1"/>
        <v>14.36</v>
      </c>
      <c r="W8" s="1">
        <f t="shared" si="1"/>
        <v>14.8</v>
      </c>
      <c r="X8" s="1">
        <f t="shared" si="1"/>
        <v>15.23</v>
      </c>
      <c r="Y8" s="1">
        <f t="shared" si="1"/>
        <v>15.67</v>
      </c>
      <c r="Z8" s="1">
        <f t="shared" si="1"/>
        <v>16.12</v>
      </c>
      <c r="AA8" s="1">
        <f t="shared" si="1"/>
        <v>16.559999999999999</v>
      </c>
      <c r="AB8" s="1">
        <f t="shared" si="1"/>
        <v>17.010000000000002</v>
      </c>
      <c r="AC8" s="1">
        <f t="shared" si="1"/>
        <v>17.47</v>
      </c>
      <c r="AD8" s="1">
        <f t="shared" si="1"/>
        <v>17.93</v>
      </c>
      <c r="AE8" s="1">
        <f t="shared" si="1"/>
        <v>18.39</v>
      </c>
      <c r="AF8" s="1">
        <f t="shared" si="1"/>
        <v>18.850000000000001</v>
      </c>
      <c r="AG8" s="1">
        <f t="shared" si="1"/>
        <v>19.32</v>
      </c>
      <c r="AH8" s="1">
        <f t="shared" si="1"/>
        <v>19.79</v>
      </c>
    </row>
    <row r="10" spans="1:34" x14ac:dyDescent="0.3">
      <c r="A10" t="s">
        <v>6</v>
      </c>
    </row>
    <row r="11" spans="1:34" x14ac:dyDescent="0.3">
      <c r="A11" t="s">
        <v>13</v>
      </c>
    </row>
    <row r="14" spans="1:34" s="5" customFormat="1" x14ac:dyDescent="0.3">
      <c r="A14" s="4" t="s">
        <v>14</v>
      </c>
    </row>
    <row r="15" spans="1:34" s="5" customFormat="1" ht="13.5" customHeight="1" x14ac:dyDescent="0.3">
      <c r="A15" s="4" t="s">
        <v>10</v>
      </c>
    </row>
    <row r="17" spans="1:34" x14ac:dyDescent="0.3">
      <c r="A17" s="163" t="s">
        <v>0</v>
      </c>
      <c r="B17" s="164"/>
      <c r="C17" s="157" t="s">
        <v>7</v>
      </c>
      <c r="D17" s="160" t="s">
        <v>9</v>
      </c>
      <c r="E17" s="161"/>
      <c r="F17" s="161"/>
      <c r="G17" s="161"/>
      <c r="H17" s="161"/>
      <c r="I17" s="161"/>
      <c r="J17" s="161"/>
      <c r="K17" s="161"/>
      <c r="L17" s="161"/>
      <c r="M17" s="161"/>
      <c r="N17" s="161"/>
      <c r="O17" s="161"/>
      <c r="P17" s="161"/>
      <c r="Q17" s="161"/>
      <c r="R17" s="162"/>
    </row>
    <row r="18" spans="1:34" ht="17.25" customHeight="1" x14ac:dyDescent="0.3">
      <c r="A18" s="165"/>
      <c r="B18" s="166"/>
      <c r="C18" s="158"/>
      <c r="D18" s="2">
        <v>0.5</v>
      </c>
      <c r="E18" s="2">
        <v>1</v>
      </c>
      <c r="F18" s="2">
        <v>1.5</v>
      </c>
      <c r="G18" s="2">
        <v>2</v>
      </c>
      <c r="H18" s="2">
        <v>2.5</v>
      </c>
      <c r="I18" s="2">
        <v>3</v>
      </c>
      <c r="J18" s="2">
        <v>3.5</v>
      </c>
      <c r="K18" s="2">
        <v>4</v>
      </c>
      <c r="L18" s="2">
        <v>4.5</v>
      </c>
      <c r="M18" s="2">
        <v>5</v>
      </c>
      <c r="N18" s="2">
        <v>6</v>
      </c>
      <c r="O18" s="2">
        <v>7</v>
      </c>
      <c r="P18" s="2">
        <v>8</v>
      </c>
      <c r="Q18" s="2">
        <v>9</v>
      </c>
      <c r="R18" s="2">
        <v>10</v>
      </c>
    </row>
    <row r="19" spans="1:34" ht="17.25" customHeight="1" x14ac:dyDescent="0.3">
      <c r="A19" s="167"/>
      <c r="B19" s="168"/>
      <c r="C19" s="159"/>
      <c r="D19" s="2">
        <v>4</v>
      </c>
      <c r="E19" s="3">
        <v>8</v>
      </c>
      <c r="F19" s="2">
        <v>12</v>
      </c>
      <c r="G19" s="2">
        <v>16</v>
      </c>
      <c r="H19" s="2">
        <v>20</v>
      </c>
      <c r="I19" s="2">
        <v>24</v>
      </c>
      <c r="J19" s="2">
        <v>28</v>
      </c>
      <c r="K19" s="2">
        <v>32</v>
      </c>
      <c r="L19" s="2">
        <v>36</v>
      </c>
      <c r="M19" s="2">
        <v>40</v>
      </c>
      <c r="N19" s="2">
        <v>48</v>
      </c>
      <c r="O19" s="2">
        <v>56</v>
      </c>
      <c r="P19" s="2">
        <v>64</v>
      </c>
      <c r="Q19" s="2">
        <v>72</v>
      </c>
      <c r="R19" s="2">
        <v>80</v>
      </c>
    </row>
    <row r="20" spans="1:34" ht="14.25" customHeight="1" x14ac:dyDescent="0.3">
      <c r="A20" s="8" t="s">
        <v>8</v>
      </c>
      <c r="B20" s="9"/>
      <c r="C20" s="6">
        <v>167.3</v>
      </c>
      <c r="D20" s="6">
        <f>ROUND(D19/($C$20-D19)*100,2)</f>
        <v>2.4500000000000002</v>
      </c>
      <c r="E20" s="6">
        <f t="shared" ref="E20:R20" si="2">ROUND(E19/($C$20-E19)*100,2)</f>
        <v>5.0199999999999996</v>
      </c>
      <c r="F20" s="6">
        <f t="shared" si="2"/>
        <v>7.73</v>
      </c>
      <c r="G20" s="6">
        <f t="shared" si="2"/>
        <v>10.58</v>
      </c>
      <c r="H20" s="6">
        <f t="shared" si="2"/>
        <v>13.58</v>
      </c>
      <c r="I20" s="6">
        <f t="shared" si="2"/>
        <v>16.75</v>
      </c>
      <c r="J20" s="6">
        <f t="shared" si="2"/>
        <v>20.100000000000001</v>
      </c>
      <c r="K20" s="6">
        <f t="shared" si="2"/>
        <v>23.65</v>
      </c>
      <c r="L20" s="6">
        <f t="shared" si="2"/>
        <v>27.42</v>
      </c>
      <c r="M20" s="6">
        <f t="shared" si="2"/>
        <v>31.42</v>
      </c>
      <c r="N20" s="6">
        <f t="shared" si="2"/>
        <v>40.229999999999997</v>
      </c>
      <c r="O20" s="6">
        <f t="shared" si="2"/>
        <v>50.31</v>
      </c>
      <c r="P20" s="6">
        <f t="shared" si="2"/>
        <v>61.96</v>
      </c>
      <c r="Q20" s="6">
        <f t="shared" si="2"/>
        <v>75.55</v>
      </c>
      <c r="R20" s="6">
        <f t="shared" si="2"/>
        <v>91.64</v>
      </c>
    </row>
    <row r="22" spans="1:34" x14ac:dyDescent="0.3">
      <c r="A22" t="s">
        <v>16</v>
      </c>
    </row>
    <row r="23" spans="1:34" x14ac:dyDescent="0.3">
      <c r="A23" t="s">
        <v>17</v>
      </c>
    </row>
    <row r="25" spans="1:34" x14ac:dyDescent="0.3">
      <c r="A25" s="156" t="s">
        <v>68</v>
      </c>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row>
    <row r="27" spans="1:34" s="5" customFormat="1" x14ac:dyDescent="0.3">
      <c r="A27" s="4"/>
    </row>
    <row r="28" spans="1:34" s="5" customFormat="1" x14ac:dyDescent="0.3">
      <c r="A28" s="4"/>
    </row>
  </sheetData>
  <sheetProtection algorithmName="SHA-512" hashValue="efRXbxxeqOG+R3y+sHQu8Fpwr4QObpVthQUfEtBODQ8Q9ktAoiqQjm/cGOlSvGH8MFLP+hkYxPrzcyhXEi4tMA==" saltValue="v7ondqYgJbLWpIFIXQXi5g==" spinCount="100000" sheet="1" objects="1" scenarios="1"/>
  <mergeCells count="9">
    <mergeCell ref="A25:AH25"/>
    <mergeCell ref="C17:C19"/>
    <mergeCell ref="D17:R17"/>
    <mergeCell ref="A17:B19"/>
    <mergeCell ref="A5:B6"/>
    <mergeCell ref="C5:C6"/>
    <mergeCell ref="D5:AH5"/>
    <mergeCell ref="A7:B7"/>
    <mergeCell ref="A8:B8"/>
  </mergeCells>
  <pageMargins left="0.59055118110236227" right="0.59055118110236227" top="0.59055118110236227" bottom="0.59055118110236227" header="0" footer="0"/>
  <pageSetup paperSize="9"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2"/>
  <sheetViews>
    <sheetView workbookViewId="0">
      <selection activeCell="J242" sqref="J242"/>
    </sheetView>
  </sheetViews>
  <sheetFormatPr defaultRowHeight="12" x14ac:dyDescent="0.3"/>
  <cols>
    <col min="1" max="1" width="24" style="16" customWidth="1"/>
    <col min="2" max="2" width="13.44140625" customWidth="1"/>
  </cols>
  <sheetData>
    <row r="1" spans="1:1" x14ac:dyDescent="0.3">
      <c r="A1" s="11" t="s">
        <v>27</v>
      </c>
    </row>
    <row r="2" spans="1:1" x14ac:dyDescent="0.3">
      <c r="A2" s="10" t="s">
        <v>30</v>
      </c>
    </row>
    <row r="3" spans="1:1" x14ac:dyDescent="0.3">
      <c r="A3" s="10" t="s">
        <v>31</v>
      </c>
    </row>
    <row r="4" spans="1:1" x14ac:dyDescent="0.3">
      <c r="A4" s="10" t="s">
        <v>32</v>
      </c>
    </row>
    <row r="5" spans="1:1" x14ac:dyDescent="0.3">
      <c r="A5" s="10" t="s">
        <v>33</v>
      </c>
    </row>
    <row r="6" spans="1:1" x14ac:dyDescent="0.3">
      <c r="A6" s="10" t="s">
        <v>34</v>
      </c>
    </row>
    <row r="7" spans="1:1" x14ac:dyDescent="0.3">
      <c r="A7" s="10" t="s">
        <v>35</v>
      </c>
    </row>
    <row r="8" spans="1:1" x14ac:dyDescent="0.3">
      <c r="A8" s="10" t="s">
        <v>36</v>
      </c>
    </row>
    <row r="9" spans="1:1" x14ac:dyDescent="0.3">
      <c r="A9" s="14"/>
    </row>
    <row r="10" spans="1:1" x14ac:dyDescent="0.3">
      <c r="A10" s="13" t="s">
        <v>29</v>
      </c>
    </row>
    <row r="11" spans="1:1" x14ac:dyDescent="0.3">
      <c r="A11" s="12" t="s">
        <v>76</v>
      </c>
    </row>
    <row r="12" spans="1:1" x14ac:dyDescent="0.3">
      <c r="A12" s="12" t="s">
        <v>77</v>
      </c>
    </row>
    <row r="13" spans="1:1" x14ac:dyDescent="0.3">
      <c r="A13" s="12" t="s">
        <v>78</v>
      </c>
    </row>
    <row r="14" spans="1:1" x14ac:dyDescent="0.3">
      <c r="A14" s="12" t="s">
        <v>79</v>
      </c>
    </row>
    <row r="15" spans="1:1" x14ac:dyDescent="0.3">
      <c r="A15" s="12" t="s">
        <v>80</v>
      </c>
    </row>
    <row r="16" spans="1:1" x14ac:dyDescent="0.3">
      <c r="A16" s="12" t="s">
        <v>81</v>
      </c>
    </row>
    <row r="17" spans="1:1" x14ac:dyDescent="0.3">
      <c r="A17" s="12" t="s">
        <v>82</v>
      </c>
    </row>
    <row r="18" spans="1:1" x14ac:dyDescent="0.3">
      <c r="A18" s="12" t="s">
        <v>83</v>
      </c>
    </row>
    <row r="19" spans="1:1" x14ac:dyDescent="0.3">
      <c r="A19" s="12" t="s">
        <v>84</v>
      </c>
    </row>
    <row r="20" spans="1:1" x14ac:dyDescent="0.3">
      <c r="A20" s="12" t="s">
        <v>85</v>
      </c>
    </row>
    <row r="21" spans="1:1" x14ac:dyDescent="0.3">
      <c r="A21" s="12" t="s">
        <v>86</v>
      </c>
    </row>
    <row r="22" spans="1:1" x14ac:dyDescent="0.3">
      <c r="A22" s="12" t="s">
        <v>87</v>
      </c>
    </row>
    <row r="24" spans="1:1" x14ac:dyDescent="0.3">
      <c r="A24" s="11" t="s">
        <v>28</v>
      </c>
    </row>
    <row r="25" spans="1:1" x14ac:dyDescent="0.3">
      <c r="A25" s="10">
        <v>1</v>
      </c>
    </row>
    <row r="26" spans="1:1" x14ac:dyDescent="0.3">
      <c r="A26" s="10">
        <v>2</v>
      </c>
    </row>
    <row r="27" spans="1:1" x14ac:dyDescent="0.3">
      <c r="A27" s="10">
        <v>3</v>
      </c>
    </row>
    <row r="28" spans="1:1" x14ac:dyDescent="0.3">
      <c r="A28" s="10">
        <v>4</v>
      </c>
    </row>
    <row r="29" spans="1:1" x14ac:dyDescent="0.3">
      <c r="A29" s="10">
        <v>5</v>
      </c>
    </row>
    <row r="30" spans="1:1" x14ac:dyDescent="0.3">
      <c r="A30" s="10">
        <v>6</v>
      </c>
    </row>
    <row r="31" spans="1:1" x14ac:dyDescent="0.3">
      <c r="A31" s="10">
        <v>7</v>
      </c>
    </row>
    <row r="32" spans="1:1" x14ac:dyDescent="0.3">
      <c r="A32" s="10">
        <v>8</v>
      </c>
    </row>
    <row r="33" spans="1:1" x14ac:dyDescent="0.3">
      <c r="A33" s="10">
        <v>9</v>
      </c>
    </row>
    <row r="34" spans="1:1" x14ac:dyDescent="0.3">
      <c r="A34" s="10">
        <v>10</v>
      </c>
    </row>
    <row r="35" spans="1:1" x14ac:dyDescent="0.3">
      <c r="A35" s="10">
        <v>11</v>
      </c>
    </row>
    <row r="36" spans="1:1" x14ac:dyDescent="0.3">
      <c r="A36" s="10">
        <v>12</v>
      </c>
    </row>
    <row r="37" spans="1:1" x14ac:dyDescent="0.3">
      <c r="A37" s="10">
        <v>13</v>
      </c>
    </row>
    <row r="38" spans="1:1" x14ac:dyDescent="0.3">
      <c r="A38" s="10">
        <v>14</v>
      </c>
    </row>
    <row r="39" spans="1:1" x14ac:dyDescent="0.3">
      <c r="A39" s="10">
        <v>15</v>
      </c>
    </row>
    <row r="40" spans="1:1" x14ac:dyDescent="0.3">
      <c r="A40" s="10">
        <v>16</v>
      </c>
    </row>
    <row r="41" spans="1:1" x14ac:dyDescent="0.3">
      <c r="A41" s="10">
        <v>17</v>
      </c>
    </row>
    <row r="42" spans="1:1" x14ac:dyDescent="0.3">
      <c r="A42" s="10">
        <v>18</v>
      </c>
    </row>
    <row r="43" spans="1:1" x14ac:dyDescent="0.3">
      <c r="A43" s="10">
        <v>19</v>
      </c>
    </row>
    <row r="44" spans="1:1" x14ac:dyDescent="0.3">
      <c r="A44" s="10">
        <v>20</v>
      </c>
    </row>
    <row r="45" spans="1:1" x14ac:dyDescent="0.3">
      <c r="A45" s="10">
        <v>21</v>
      </c>
    </row>
    <row r="46" spans="1:1" x14ac:dyDescent="0.3">
      <c r="A46" s="10">
        <v>22</v>
      </c>
    </row>
    <row r="47" spans="1:1" x14ac:dyDescent="0.3">
      <c r="A47" s="10">
        <v>23</v>
      </c>
    </row>
    <row r="48" spans="1:1" x14ac:dyDescent="0.3">
      <c r="A48" s="10">
        <v>24</v>
      </c>
    </row>
    <row r="49" spans="1:10" x14ac:dyDescent="0.3">
      <c r="A49" s="10">
        <v>25</v>
      </c>
    </row>
    <row r="50" spans="1:10" x14ac:dyDescent="0.3">
      <c r="A50" s="10">
        <v>26</v>
      </c>
    </row>
    <row r="51" spans="1:10" x14ac:dyDescent="0.3">
      <c r="A51" s="10">
        <v>27</v>
      </c>
    </row>
    <row r="52" spans="1:10" x14ac:dyDescent="0.3">
      <c r="A52" s="10">
        <v>28</v>
      </c>
    </row>
    <row r="53" spans="1:10" x14ac:dyDescent="0.3">
      <c r="A53" s="10">
        <v>29</v>
      </c>
    </row>
    <row r="54" spans="1:10" x14ac:dyDescent="0.3">
      <c r="A54" s="10">
        <v>30</v>
      </c>
    </row>
    <row r="55" spans="1:10" x14ac:dyDescent="0.3">
      <c r="A55" s="10">
        <v>31</v>
      </c>
    </row>
    <row r="56" spans="1:10" x14ac:dyDescent="0.3">
      <c r="A56" s="14"/>
      <c r="I56" s="7"/>
      <c r="J56" s="7"/>
    </row>
    <row r="57" spans="1:10" ht="36.75" customHeight="1" x14ac:dyDescent="0.3">
      <c r="A57" s="15" t="s">
        <v>18</v>
      </c>
      <c r="I57" s="7"/>
      <c r="J57" s="7"/>
    </row>
    <row r="58" spans="1:10" x14ac:dyDescent="0.3">
      <c r="A58" s="10">
        <v>20</v>
      </c>
      <c r="I58" s="7"/>
      <c r="J58" s="7"/>
    </row>
    <row r="59" spans="1:10" x14ac:dyDescent="0.3">
      <c r="A59" s="10">
        <v>21</v>
      </c>
    </row>
    <row r="60" spans="1:10" x14ac:dyDescent="0.3">
      <c r="A60" s="10">
        <v>22</v>
      </c>
    </row>
    <row r="61" spans="1:10" x14ac:dyDescent="0.3">
      <c r="A61" s="10">
        <v>23</v>
      </c>
    </row>
    <row r="62" spans="1:10" x14ac:dyDescent="0.3">
      <c r="A62" s="10">
        <v>24</v>
      </c>
    </row>
    <row r="63" spans="1:10" x14ac:dyDescent="0.3">
      <c r="A63" s="10">
        <v>25</v>
      </c>
    </row>
    <row r="64" spans="1:10" x14ac:dyDescent="0.3">
      <c r="A64" s="10">
        <v>26</v>
      </c>
    </row>
    <row r="65" spans="1:1" x14ac:dyDescent="0.3">
      <c r="A65" s="10">
        <v>27</v>
      </c>
    </row>
    <row r="66" spans="1:1" x14ac:dyDescent="0.3">
      <c r="A66" s="10">
        <v>28</v>
      </c>
    </row>
    <row r="67" spans="1:1" x14ac:dyDescent="0.3">
      <c r="A67" s="10">
        <v>29</v>
      </c>
    </row>
    <row r="68" spans="1:1" x14ac:dyDescent="0.3">
      <c r="A68" s="10">
        <v>30</v>
      </c>
    </row>
    <row r="69" spans="1:1" x14ac:dyDescent="0.3">
      <c r="A69" s="10">
        <v>31</v>
      </c>
    </row>
    <row r="70" spans="1:1" x14ac:dyDescent="0.3">
      <c r="A70" s="10">
        <v>32</v>
      </c>
    </row>
    <row r="71" spans="1:1" x14ac:dyDescent="0.3">
      <c r="A71" s="10">
        <v>33</v>
      </c>
    </row>
    <row r="72" spans="1:1" x14ac:dyDescent="0.3">
      <c r="A72" s="10">
        <v>34</v>
      </c>
    </row>
    <row r="73" spans="1:1" x14ac:dyDescent="0.3">
      <c r="A73" s="10">
        <v>35</v>
      </c>
    </row>
    <row r="74" spans="1:1" x14ac:dyDescent="0.3">
      <c r="A74" s="10">
        <v>36</v>
      </c>
    </row>
    <row r="75" spans="1:1" x14ac:dyDescent="0.3">
      <c r="A75" s="10">
        <v>37</v>
      </c>
    </row>
    <row r="76" spans="1:1" x14ac:dyDescent="0.3">
      <c r="A76" s="10">
        <v>38</v>
      </c>
    </row>
    <row r="77" spans="1:1" x14ac:dyDescent="0.3">
      <c r="A77" s="10">
        <v>39</v>
      </c>
    </row>
    <row r="78" spans="1:1" x14ac:dyDescent="0.3">
      <c r="A78" s="10">
        <v>40</v>
      </c>
    </row>
    <row r="79" spans="1:1" x14ac:dyDescent="0.3">
      <c r="A79" s="10">
        <v>41</v>
      </c>
    </row>
    <row r="80" spans="1:1" x14ac:dyDescent="0.3">
      <c r="A80" s="10">
        <v>42</v>
      </c>
    </row>
    <row r="81" spans="1:1" x14ac:dyDescent="0.3">
      <c r="A81" s="10">
        <v>43</v>
      </c>
    </row>
    <row r="82" spans="1:1" x14ac:dyDescent="0.3">
      <c r="A82" s="10">
        <v>44</v>
      </c>
    </row>
    <row r="83" spans="1:1" x14ac:dyDescent="0.3">
      <c r="A83" s="10">
        <v>45</v>
      </c>
    </row>
    <row r="84" spans="1:1" x14ac:dyDescent="0.3">
      <c r="A84" s="10">
        <v>46</v>
      </c>
    </row>
    <row r="85" spans="1:1" x14ac:dyDescent="0.3">
      <c r="A85" s="10">
        <v>47</v>
      </c>
    </row>
    <row r="86" spans="1:1" x14ac:dyDescent="0.3">
      <c r="A86" s="10">
        <v>48</v>
      </c>
    </row>
    <row r="87" spans="1:1" x14ac:dyDescent="0.3">
      <c r="A87" s="10">
        <v>49</v>
      </c>
    </row>
    <row r="88" spans="1:1" x14ac:dyDescent="0.3">
      <c r="A88" s="10">
        <v>50</v>
      </c>
    </row>
    <row r="89" spans="1:1" x14ac:dyDescent="0.3">
      <c r="A89" s="14"/>
    </row>
    <row r="90" spans="1:1" ht="36" x14ac:dyDescent="0.3">
      <c r="A90" s="15" t="s">
        <v>19</v>
      </c>
    </row>
    <row r="91" spans="1:1" x14ac:dyDescent="0.3">
      <c r="A91" s="10">
        <v>28</v>
      </c>
    </row>
    <row r="92" spans="1:1" x14ac:dyDescent="0.3">
      <c r="A92" s="10">
        <v>29</v>
      </c>
    </row>
    <row r="93" spans="1:1" x14ac:dyDescent="0.3">
      <c r="A93" s="10">
        <v>30</v>
      </c>
    </row>
    <row r="94" spans="1:1" x14ac:dyDescent="0.3">
      <c r="A94" s="10">
        <v>31</v>
      </c>
    </row>
    <row r="95" spans="1:1" x14ac:dyDescent="0.3">
      <c r="A95" s="10">
        <v>32</v>
      </c>
    </row>
    <row r="96" spans="1:1" x14ac:dyDescent="0.3">
      <c r="A96" s="10">
        <v>33</v>
      </c>
    </row>
    <row r="97" spans="1:1" x14ac:dyDescent="0.3">
      <c r="A97" s="10">
        <v>34</v>
      </c>
    </row>
    <row r="98" spans="1:1" x14ac:dyDescent="0.3">
      <c r="A98" s="10">
        <v>35</v>
      </c>
    </row>
    <row r="99" spans="1:1" x14ac:dyDescent="0.3">
      <c r="A99" s="10">
        <v>36</v>
      </c>
    </row>
    <row r="100" spans="1:1" x14ac:dyDescent="0.3">
      <c r="A100" s="10">
        <v>37</v>
      </c>
    </row>
    <row r="101" spans="1:1" x14ac:dyDescent="0.3">
      <c r="A101" s="10">
        <v>38</v>
      </c>
    </row>
    <row r="102" spans="1:1" x14ac:dyDescent="0.3">
      <c r="A102" s="10">
        <v>39</v>
      </c>
    </row>
    <row r="103" spans="1:1" x14ac:dyDescent="0.3">
      <c r="A103" s="10">
        <v>40</v>
      </c>
    </row>
    <row r="104" spans="1:1" x14ac:dyDescent="0.3">
      <c r="A104" s="10">
        <v>41</v>
      </c>
    </row>
    <row r="105" spans="1:1" x14ac:dyDescent="0.3">
      <c r="A105" s="10">
        <v>42</v>
      </c>
    </row>
    <row r="106" spans="1:1" x14ac:dyDescent="0.3">
      <c r="A106" s="10">
        <v>43</v>
      </c>
    </row>
    <row r="107" spans="1:1" x14ac:dyDescent="0.3">
      <c r="A107" s="10">
        <v>44</v>
      </c>
    </row>
    <row r="108" spans="1:1" x14ac:dyDescent="0.3">
      <c r="A108" s="10">
        <v>45</v>
      </c>
    </row>
    <row r="109" spans="1:1" x14ac:dyDescent="0.3">
      <c r="A109" s="10">
        <v>46</v>
      </c>
    </row>
    <row r="110" spans="1:1" x14ac:dyDescent="0.3">
      <c r="A110" s="10">
        <v>47</v>
      </c>
    </row>
    <row r="111" spans="1:1" x14ac:dyDescent="0.3">
      <c r="A111" s="10">
        <v>48</v>
      </c>
    </row>
    <row r="112" spans="1:1" x14ac:dyDescent="0.3">
      <c r="A112" s="10">
        <v>49</v>
      </c>
    </row>
    <row r="113" spans="1:1" x14ac:dyDescent="0.3">
      <c r="A113" s="10">
        <v>50</v>
      </c>
    </row>
    <row r="114" spans="1:1" x14ac:dyDescent="0.3">
      <c r="A114" s="10">
        <v>51</v>
      </c>
    </row>
    <row r="115" spans="1:1" x14ac:dyDescent="0.3">
      <c r="A115" s="10">
        <v>52</v>
      </c>
    </row>
    <row r="116" spans="1:1" x14ac:dyDescent="0.3">
      <c r="A116" s="10">
        <v>53</v>
      </c>
    </row>
    <row r="117" spans="1:1" x14ac:dyDescent="0.3">
      <c r="A117" s="10">
        <v>54</v>
      </c>
    </row>
    <row r="118" spans="1:1" x14ac:dyDescent="0.3">
      <c r="A118" s="10">
        <v>55</v>
      </c>
    </row>
    <row r="119" spans="1:1" x14ac:dyDescent="0.3">
      <c r="A119" s="10">
        <v>56</v>
      </c>
    </row>
    <row r="120" spans="1:1" x14ac:dyDescent="0.3">
      <c r="A120" s="10">
        <v>57</v>
      </c>
    </row>
    <row r="121" spans="1:1" x14ac:dyDescent="0.3">
      <c r="A121" s="10">
        <v>58</v>
      </c>
    </row>
    <row r="123" spans="1:1" x14ac:dyDescent="0.3">
      <c r="A123" s="15" t="s">
        <v>67</v>
      </c>
    </row>
    <row r="124" spans="1:1" x14ac:dyDescent="0.3">
      <c r="A124" s="10" t="s">
        <v>37</v>
      </c>
    </row>
    <row r="125" spans="1:1" x14ac:dyDescent="0.3">
      <c r="A125" s="10" t="s">
        <v>38</v>
      </c>
    </row>
    <row r="126" spans="1:1" x14ac:dyDescent="0.3">
      <c r="A126" s="10" t="s">
        <v>39</v>
      </c>
    </row>
    <row r="127" spans="1:1" x14ac:dyDescent="0.3">
      <c r="A127" s="10" t="s">
        <v>40</v>
      </c>
    </row>
    <row r="128" spans="1:1" x14ac:dyDescent="0.3">
      <c r="A128" s="10" t="s">
        <v>41</v>
      </c>
    </row>
    <row r="129" spans="1:1" x14ac:dyDescent="0.3">
      <c r="A129" s="10" t="s">
        <v>42</v>
      </c>
    </row>
    <row r="130" spans="1:1" x14ac:dyDescent="0.3">
      <c r="A130" s="10" t="s">
        <v>43</v>
      </c>
    </row>
    <row r="131" spans="1:1" x14ac:dyDescent="0.3">
      <c r="A131" s="10" t="s">
        <v>44</v>
      </c>
    </row>
    <row r="132" spans="1:1" x14ac:dyDescent="0.3">
      <c r="A132" s="10" t="s">
        <v>45</v>
      </c>
    </row>
    <row r="133" spans="1:1" x14ac:dyDescent="0.3">
      <c r="A133" s="10" t="s">
        <v>46</v>
      </c>
    </row>
    <row r="134" spans="1:1" x14ac:dyDescent="0.3">
      <c r="A134" s="10" t="s">
        <v>47</v>
      </c>
    </row>
    <row r="135" spans="1:1" x14ac:dyDescent="0.3">
      <c r="A135" s="10" t="s">
        <v>48</v>
      </c>
    </row>
    <row r="136" spans="1:1" x14ac:dyDescent="0.3">
      <c r="A136" s="10" t="s">
        <v>49</v>
      </c>
    </row>
    <row r="137" spans="1:1" x14ac:dyDescent="0.3">
      <c r="A137" s="10" t="s">
        <v>50</v>
      </c>
    </row>
    <row r="138" spans="1:1" x14ac:dyDescent="0.3">
      <c r="A138" s="10" t="s">
        <v>51</v>
      </c>
    </row>
    <row r="139" spans="1:1" x14ac:dyDescent="0.3">
      <c r="A139" s="10" t="s">
        <v>52</v>
      </c>
    </row>
    <row r="140" spans="1:1" x14ac:dyDescent="0.3">
      <c r="A140" s="10" t="s">
        <v>53</v>
      </c>
    </row>
    <row r="141" spans="1:1" x14ac:dyDescent="0.3">
      <c r="A141" s="10" t="s">
        <v>54</v>
      </c>
    </row>
    <row r="142" spans="1:1" x14ac:dyDescent="0.3">
      <c r="A142" s="10" t="s">
        <v>55</v>
      </c>
    </row>
    <row r="143" spans="1:1" x14ac:dyDescent="0.3">
      <c r="A143" s="10" t="s">
        <v>56</v>
      </c>
    </row>
    <row r="144" spans="1:1" x14ac:dyDescent="0.3">
      <c r="A144" s="10" t="s">
        <v>57</v>
      </c>
    </row>
    <row r="145" spans="1:1" x14ac:dyDescent="0.3">
      <c r="A145" s="10" t="s">
        <v>58</v>
      </c>
    </row>
    <row r="146" spans="1:1" x14ac:dyDescent="0.3">
      <c r="A146" s="10" t="s">
        <v>59</v>
      </c>
    </row>
    <row r="147" spans="1:1" x14ac:dyDescent="0.3">
      <c r="A147" s="10" t="s">
        <v>60</v>
      </c>
    </row>
    <row r="148" spans="1:1" x14ac:dyDescent="0.3">
      <c r="A148" s="10" t="s">
        <v>61</v>
      </c>
    </row>
    <row r="149" spans="1:1" x14ac:dyDescent="0.3">
      <c r="A149" s="10" t="s">
        <v>62</v>
      </c>
    </row>
    <row r="150" spans="1:1" x14ac:dyDescent="0.3">
      <c r="A150" s="10" t="s">
        <v>63</v>
      </c>
    </row>
    <row r="151" spans="1:1" x14ac:dyDescent="0.3">
      <c r="A151" s="10" t="s">
        <v>64</v>
      </c>
    </row>
    <row r="152" spans="1:1" x14ac:dyDescent="0.3">
      <c r="A152" s="10" t="s">
        <v>65</v>
      </c>
    </row>
    <row r="153" spans="1:1" x14ac:dyDescent="0.3">
      <c r="A153" s="10" t="s">
        <v>66</v>
      </c>
    </row>
    <row r="156" spans="1:1" x14ac:dyDescent="0.3">
      <c r="A156"/>
    </row>
    <row r="157" spans="1:1" x14ac:dyDescent="0.3">
      <c r="A157"/>
    </row>
    <row r="158" spans="1:1" x14ac:dyDescent="0.3">
      <c r="A158"/>
    </row>
    <row r="159" spans="1:1" x14ac:dyDescent="0.3">
      <c r="A159"/>
    </row>
    <row r="160" spans="1:1" x14ac:dyDescent="0.3">
      <c r="A160"/>
    </row>
    <row r="161" spans="1:1" x14ac:dyDescent="0.3">
      <c r="A161"/>
    </row>
    <row r="162" spans="1:1" x14ac:dyDescent="0.3">
      <c r="A162"/>
    </row>
    <row r="163" spans="1:1" x14ac:dyDescent="0.3">
      <c r="A163"/>
    </row>
    <row r="164" spans="1:1" x14ac:dyDescent="0.3">
      <c r="A164"/>
    </row>
    <row r="165" spans="1:1" x14ac:dyDescent="0.3">
      <c r="A165"/>
    </row>
    <row r="166" spans="1:1" x14ac:dyDescent="0.3">
      <c r="A166"/>
    </row>
    <row r="167" spans="1:1" x14ac:dyDescent="0.3">
      <c r="A167"/>
    </row>
    <row r="168" spans="1:1" x14ac:dyDescent="0.3">
      <c r="A168"/>
    </row>
    <row r="169" spans="1:1" x14ac:dyDescent="0.3">
      <c r="A169"/>
    </row>
    <row r="170" spans="1:1" x14ac:dyDescent="0.3">
      <c r="A170"/>
    </row>
    <row r="171" spans="1:1" x14ac:dyDescent="0.3">
      <c r="A171"/>
    </row>
    <row r="172" spans="1:1" x14ac:dyDescent="0.3">
      <c r="A172"/>
    </row>
    <row r="173" spans="1:1" x14ac:dyDescent="0.3">
      <c r="A173"/>
    </row>
    <row r="174" spans="1:1" x14ac:dyDescent="0.3">
      <c r="A174"/>
    </row>
    <row r="175" spans="1:1" x14ac:dyDescent="0.3">
      <c r="A175"/>
    </row>
    <row r="176" spans="1:1" x14ac:dyDescent="0.3">
      <c r="A176"/>
    </row>
    <row r="177" spans="1:1" x14ac:dyDescent="0.3">
      <c r="A177"/>
    </row>
    <row r="178" spans="1:1" x14ac:dyDescent="0.3">
      <c r="A178"/>
    </row>
    <row r="179" spans="1:1" x14ac:dyDescent="0.3">
      <c r="A179"/>
    </row>
    <row r="180" spans="1:1" x14ac:dyDescent="0.3">
      <c r="A180"/>
    </row>
    <row r="181" spans="1:1" x14ac:dyDescent="0.3">
      <c r="A181"/>
    </row>
    <row r="182" spans="1:1" x14ac:dyDescent="0.3">
      <c r="A182"/>
    </row>
    <row r="183" spans="1:1" x14ac:dyDescent="0.3">
      <c r="A183"/>
    </row>
    <row r="184" spans="1:1" x14ac:dyDescent="0.3">
      <c r="A184"/>
    </row>
    <row r="185" spans="1:1" x14ac:dyDescent="0.3">
      <c r="A185"/>
    </row>
    <row r="186" spans="1:1" x14ac:dyDescent="0.3">
      <c r="A186"/>
    </row>
    <row r="187" spans="1:1" x14ac:dyDescent="0.3">
      <c r="A187"/>
    </row>
    <row r="188" spans="1:1" x14ac:dyDescent="0.3">
      <c r="A188"/>
    </row>
    <row r="189" spans="1:1" x14ac:dyDescent="0.3">
      <c r="A189"/>
    </row>
    <row r="190" spans="1:1" x14ac:dyDescent="0.3">
      <c r="A190"/>
    </row>
    <row r="191" spans="1:1" x14ac:dyDescent="0.3">
      <c r="A191"/>
    </row>
    <row r="192" spans="1:1" x14ac:dyDescent="0.3">
      <c r="A192"/>
    </row>
    <row r="193" spans="1:1" x14ac:dyDescent="0.3">
      <c r="A193"/>
    </row>
    <row r="194" spans="1:1" x14ac:dyDescent="0.3">
      <c r="A194"/>
    </row>
    <row r="195" spans="1:1" x14ac:dyDescent="0.3">
      <c r="A195"/>
    </row>
    <row r="196" spans="1:1" x14ac:dyDescent="0.3">
      <c r="A196"/>
    </row>
    <row r="197" spans="1:1" x14ac:dyDescent="0.3">
      <c r="A197"/>
    </row>
    <row r="198" spans="1:1" x14ac:dyDescent="0.3">
      <c r="A198"/>
    </row>
    <row r="199" spans="1:1" x14ac:dyDescent="0.3">
      <c r="A199"/>
    </row>
    <row r="200" spans="1:1" x14ac:dyDescent="0.3">
      <c r="A200"/>
    </row>
    <row r="201" spans="1:1" x14ac:dyDescent="0.3">
      <c r="A201"/>
    </row>
    <row r="202" spans="1:1" x14ac:dyDescent="0.3">
      <c r="A202"/>
    </row>
    <row r="203" spans="1:1" x14ac:dyDescent="0.3">
      <c r="A203"/>
    </row>
    <row r="204" spans="1:1" x14ac:dyDescent="0.3">
      <c r="A204"/>
    </row>
    <row r="205" spans="1:1" x14ac:dyDescent="0.3">
      <c r="A205"/>
    </row>
    <row r="206" spans="1:1" x14ac:dyDescent="0.3">
      <c r="A206"/>
    </row>
    <row r="207" spans="1:1" x14ac:dyDescent="0.3">
      <c r="A207"/>
    </row>
    <row r="208" spans="1:1" x14ac:dyDescent="0.3">
      <c r="A208"/>
    </row>
    <row r="209" spans="1:1" x14ac:dyDescent="0.3">
      <c r="A209"/>
    </row>
    <row r="210" spans="1:1" x14ac:dyDescent="0.3">
      <c r="A210"/>
    </row>
    <row r="211" spans="1:1" x14ac:dyDescent="0.3">
      <c r="A211"/>
    </row>
    <row r="212" spans="1:1" x14ac:dyDescent="0.3">
      <c r="A212"/>
    </row>
    <row r="213" spans="1:1" x14ac:dyDescent="0.3">
      <c r="A213"/>
    </row>
    <row r="214" spans="1:1" x14ac:dyDescent="0.3">
      <c r="A214"/>
    </row>
    <row r="215" spans="1:1" x14ac:dyDescent="0.3">
      <c r="A215"/>
    </row>
    <row r="216" spans="1:1" x14ac:dyDescent="0.3">
      <c r="A216"/>
    </row>
    <row r="217" spans="1:1" x14ac:dyDescent="0.3">
      <c r="A217"/>
    </row>
    <row r="218" spans="1:1" x14ac:dyDescent="0.3">
      <c r="A218"/>
    </row>
    <row r="219" spans="1:1" x14ac:dyDescent="0.3">
      <c r="A219"/>
    </row>
    <row r="220" spans="1:1" x14ac:dyDescent="0.3">
      <c r="A220"/>
    </row>
    <row r="221" spans="1:1" x14ac:dyDescent="0.3">
      <c r="A221"/>
    </row>
    <row r="222" spans="1:1" x14ac:dyDescent="0.3">
      <c r="A222"/>
    </row>
    <row r="223" spans="1:1" x14ac:dyDescent="0.3">
      <c r="A223"/>
    </row>
    <row r="224" spans="1:1" x14ac:dyDescent="0.3">
      <c r="A224"/>
    </row>
    <row r="225" spans="1:1" x14ac:dyDescent="0.3">
      <c r="A225"/>
    </row>
    <row r="226" spans="1:1" x14ac:dyDescent="0.3">
      <c r="A226"/>
    </row>
    <row r="227" spans="1:1" x14ac:dyDescent="0.3">
      <c r="A227"/>
    </row>
    <row r="228" spans="1:1" x14ac:dyDescent="0.3">
      <c r="A228"/>
    </row>
    <row r="229" spans="1:1" x14ac:dyDescent="0.3">
      <c r="A229"/>
    </row>
    <row r="230" spans="1:1" x14ac:dyDescent="0.3">
      <c r="A230"/>
    </row>
    <row r="231" spans="1:1" x14ac:dyDescent="0.3">
      <c r="A231"/>
    </row>
    <row r="232" spans="1:1" x14ac:dyDescent="0.3">
      <c r="A232"/>
    </row>
    <row r="233" spans="1:1" x14ac:dyDescent="0.3">
      <c r="A233"/>
    </row>
    <row r="234" spans="1:1" x14ac:dyDescent="0.3">
      <c r="A234"/>
    </row>
    <row r="235" spans="1:1" x14ac:dyDescent="0.3">
      <c r="A235"/>
    </row>
    <row r="236" spans="1:1" x14ac:dyDescent="0.3">
      <c r="A236"/>
    </row>
    <row r="237" spans="1:1" x14ac:dyDescent="0.3">
      <c r="A237"/>
    </row>
    <row r="238" spans="1:1" x14ac:dyDescent="0.3">
      <c r="A238"/>
    </row>
    <row r="239" spans="1:1" x14ac:dyDescent="0.3">
      <c r="A239"/>
    </row>
    <row r="240" spans="1:1" x14ac:dyDescent="0.3">
      <c r="A240"/>
    </row>
    <row r="241" spans="1:1" x14ac:dyDescent="0.3">
      <c r="A241"/>
    </row>
    <row r="242" spans="1:1" x14ac:dyDescent="0.3">
      <c r="A242"/>
    </row>
    <row r="243" spans="1:1" x14ac:dyDescent="0.3">
      <c r="A243"/>
    </row>
    <row r="244" spans="1:1" x14ac:dyDescent="0.3">
      <c r="A244"/>
    </row>
    <row r="245" spans="1:1" x14ac:dyDescent="0.3">
      <c r="A245"/>
    </row>
    <row r="246" spans="1:1" x14ac:dyDescent="0.3">
      <c r="A246"/>
    </row>
    <row r="247" spans="1:1" x14ac:dyDescent="0.3">
      <c r="A247"/>
    </row>
    <row r="248" spans="1:1" x14ac:dyDescent="0.3">
      <c r="A248"/>
    </row>
    <row r="249" spans="1:1" x14ac:dyDescent="0.3">
      <c r="A249"/>
    </row>
    <row r="250" spans="1:1" x14ac:dyDescent="0.3">
      <c r="A250"/>
    </row>
    <row r="251" spans="1:1" x14ac:dyDescent="0.3">
      <c r="A251"/>
    </row>
    <row r="252" spans="1:1" x14ac:dyDescent="0.3">
      <c r="A25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o priedas" ma:contentTypeID="0x010100D76F90AF19434866994CD715ED8FEE4200712820E1B0DE314FBCE77D75ADAD206D" ma:contentTypeVersion="2" ma:contentTypeDescription="" ma:contentTypeScope="" ma:versionID="bc3dc084a4254f2c181afffeef3992bc">
  <xsd:schema xmlns:xsd="http://www.w3.org/2001/XMLSchema" xmlns:xs="http://www.w3.org/2001/XMLSchema" xmlns:p="http://schemas.microsoft.com/office/2006/metadata/properties" xmlns:ns2="4b2e9d09-07c5-42d4-ad0a-92e216c40b99" xmlns:ns3="f5ebda27-b626-448f-a7d1-d1cf5ad133fa" xmlns:ns4="028236e2-f653-4d19-ab67-4d06a9145e0c" targetNamespace="http://schemas.microsoft.com/office/2006/metadata/properties" ma:root="true" ma:fieldsID="97ff56f4b67703160de49e1ddc1cace5" ns2:_="" ns3:_="" ns4:_="">
    <xsd:import namespace="4b2e9d09-07c5-42d4-ad0a-92e216c40b99"/>
    <xsd:import namespace="f5ebda27-b626-448f-a7d1-d1cf5ad133fa"/>
    <xsd:import namespace="028236e2-f653-4d19-ab67-4d06a9145e0c"/>
    <xsd:element name="properties">
      <xsd:complexType>
        <xsd:sequence>
          <xsd:element name="documentManagement">
            <xsd:complexType>
              <xsd:all>
                <xsd:element ref="ns2:DmsDocPrepListOrderNo" minOccurs="0"/>
                <xsd:element ref="ns3:j6fdf40a0e1e4c27b9444f6dc0ea131b" minOccurs="0"/>
                <xsd:element ref="ns4:DmsDocPrepDocSendRe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e9d09-07c5-42d4-ad0a-92e216c40b99" elementFormDefault="qualified">
    <xsd:import namespace="http://schemas.microsoft.com/office/2006/documentManagement/types"/>
    <xsd:import namespace="http://schemas.microsoft.com/office/infopath/2007/PartnerControls"/>
    <xsd:element name="DmsDocPrepListOrderNo" ma:index="8" nillable="true" ma:displayName="Turinio tipo rikiavimas" ma:description="" ma:internalName="DmsDocPrepListOrder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ebda27-b626-448f-a7d1-d1cf5ad133fa" elementFormDefault="qualified">
    <xsd:import namespace="http://schemas.microsoft.com/office/2006/documentManagement/types"/>
    <xsd:import namespace="http://schemas.microsoft.com/office/infopath/2007/PartnerControls"/>
    <xsd:element name="j6fdf40a0e1e4c27b9444f6dc0ea131b" ma:index="9" nillable="true" ma:displayName="DmsPermissionsDivisions_0" ma:hidden="true" ma:internalName="j6fdf40a0e1e4c27b9444f6dc0ea131b">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8236e2-f653-4d19-ab67-4d06a9145e0c" elementFormDefault="qualified">
    <xsd:import namespace="http://schemas.microsoft.com/office/2006/documentManagement/types"/>
    <xsd:import namespace="http://schemas.microsoft.com/office/infopath/2007/PartnerControls"/>
    <xsd:element name="DmsDocPrepDocSendReg" ma:index="10" nillable="true" ma:displayName="Siųsti registruoti" ma:description="" ma:internalName="DmsDocPrepDocSendRe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j6fdf40a0e1e4c27b9444f6dc0ea131b xmlns="f5ebda27-b626-448f-a7d1-d1cf5ad133fa" xsi:nil="true"/>
    <DmsDocPrepDocSendReg xmlns="028236e2-f653-4d19-ab67-4d06a9145e0c">true</DmsDocPrepDocSendReg>
    <DmsDocPrepListOrderNo xmlns="4b2e9d09-07c5-42d4-ad0a-92e216c40b99">2</DmsDocPrepListOrderNo>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951892-CFB1-44F3-864B-9003659DD1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2e9d09-07c5-42d4-ad0a-92e216c40b99"/>
    <ds:schemaRef ds:uri="f5ebda27-b626-448f-a7d1-d1cf5ad133fa"/>
    <ds:schemaRef ds:uri="028236e2-f653-4d19-ab67-4d06a9145e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737391A-B335-44C5-A4C1-5718B7CC73D5}">
  <ds:schemaRefs>
    <ds:schemaRef ds:uri="http://schemas.microsoft.com/office/2006/documentManagement/types"/>
    <ds:schemaRef ds:uri="http://purl.org/dc/dcmitype/"/>
    <ds:schemaRef ds:uri="http://purl.org/dc/terms/"/>
    <ds:schemaRef ds:uri="http://www.w3.org/XML/1998/namespace"/>
    <ds:schemaRef ds:uri="f5ebda27-b626-448f-a7d1-d1cf5ad133fa"/>
    <ds:schemaRef ds:uri="http://schemas.microsoft.com/office/infopath/2007/PartnerControls"/>
    <ds:schemaRef ds:uri="http://schemas.openxmlformats.org/package/2006/metadata/core-properties"/>
    <ds:schemaRef ds:uri="028236e2-f653-4d19-ab67-4d06a9145e0c"/>
    <ds:schemaRef ds:uri="4b2e9d09-07c5-42d4-ad0a-92e216c40b99"/>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CE93A8A8-ED99-414B-A966-0CADDE4B51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DU-PAŽ</vt:lpstr>
      <vt:lpstr>Fiksuotosios normos</vt:lpstr>
      <vt:lpstr>Sisteminis</vt:lpstr>
      <vt:lpstr>'DU-PAŽ'!Print_Area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Pažymos dėl priskaityto ir išmokėto darbo užmokesčio priskyrimo projektui bei kasmetinių atostogų ir papildomų poilsio dienų išmokų fiksuotojų normų taikymo forma</dc:title>
  <dc:creator>Ekspertė Renata Padalevičiūtė</dc:creator>
  <cp:lastModifiedBy>Adminas</cp:lastModifiedBy>
  <cp:lastPrinted>2020-01-07T10:59:41Z</cp:lastPrinted>
  <dcterms:created xsi:type="dcterms:W3CDTF">2015-11-13T09:00:58Z</dcterms:created>
  <dcterms:modified xsi:type="dcterms:W3CDTF">2021-01-18T12:46:15Z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0x010100D76F90AF19434866994CD715ED8FEE4200712820E1B0DE314FBCE77D75ADAD206D</vt:lpwstr>
  </property>
  <property fmtid="{D5CDD505-2E9C-101B-9397-08002B2CF9AE}" pid="3" name="DmsPermissionsFlags">
    <vt:lpwstr>,SECTRUE,</vt:lpwstr>
  </property>
  <property fmtid="{D5CDD505-2E9C-101B-9397-08002B2CF9AE}" pid="4" name="DmsPermissionsUsers">
    <vt:lpwstr>768;#Erika Simaitė;#770;#Inga Trepšienė;#462;#Irma Šopienė;#191;#Sandra Remeikienė;#47;#Gintaras Mickus;#273;#Dalia Vinklerė;#788;#Erika Patupytė;#247;#Artūras Žarnovskis;#234;#Rasa Suraučienė</vt:lpwstr>
  </property>
  <property fmtid="{D5CDD505-2E9C-101B-9397-08002B2CF9AE}" pid="5" name="DmsPermissionsDivisions">
    <vt:lpwstr>641;#Teisės ir kokybės kontrolės tarnyba|49a3c2a9-3e57-4b22-bc07-71553bb31692;#441;#Tarptautinės paramos finansų skyrius|f65ebd30-8551-452e-983c-41a9ed243af6;#55;#Europos ekonominės erdvės ir Norvegijos programų skyrius|da87a408-7969-4ddc-bd60-bd2ed3a58e9</vt:lpwstr>
  </property>
  <property fmtid="{D5CDD505-2E9C-101B-9397-08002B2CF9AE}" pid="6" name="TaxCatchAll">
    <vt:lpwstr/>
  </property>
  <property fmtid="{D5CDD505-2E9C-101B-9397-08002B2CF9AE}" pid="7" name="DmsDocPrepDocSendRegReal">
    <vt:bool>false</vt:bool>
  </property>
</Properties>
</file>